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86" i="1" l="1"/>
  <c r="I486" i="1"/>
  <c r="H486" i="1"/>
  <c r="G486" i="1"/>
  <c r="L446" i="1" l="1"/>
  <c r="L404" i="1" l="1"/>
  <c r="F362" i="1" l="1"/>
  <c r="G362" i="1"/>
  <c r="H362" i="1"/>
  <c r="I362" i="1"/>
  <c r="J362" i="1"/>
  <c r="L362" i="1"/>
  <c r="L319" i="1" l="1"/>
  <c r="G194" i="1" l="1"/>
  <c r="H194" i="1"/>
  <c r="I194" i="1"/>
  <c r="J194" i="1"/>
  <c r="L151" i="1" l="1"/>
  <c r="L69" i="1" l="1"/>
  <c r="L110" i="1" l="1"/>
  <c r="L194" i="1" l="1"/>
  <c r="L27" i="1" l="1"/>
  <c r="B590" i="1" l="1"/>
  <c r="A590" i="1"/>
  <c r="B583" i="1"/>
  <c r="A583" i="1"/>
  <c r="B576" i="1"/>
  <c r="A576" i="1"/>
  <c r="B571" i="1"/>
  <c r="A571" i="1"/>
  <c r="B561" i="1"/>
  <c r="A561" i="1"/>
  <c r="B557" i="1"/>
  <c r="A557" i="1"/>
  <c r="B548" i="1"/>
  <c r="A548" i="1"/>
  <c r="B541" i="1"/>
  <c r="A541" i="1"/>
  <c r="B534" i="1"/>
  <c r="A534" i="1"/>
  <c r="B529" i="1"/>
  <c r="A529" i="1"/>
  <c r="B519" i="1"/>
  <c r="A519" i="1"/>
  <c r="B515" i="1"/>
  <c r="A515" i="1"/>
  <c r="B506" i="1"/>
  <c r="A506" i="1"/>
  <c r="J505" i="1"/>
  <c r="I505" i="1"/>
  <c r="H505" i="1"/>
  <c r="G505" i="1"/>
  <c r="F505" i="1"/>
  <c r="B499" i="1"/>
  <c r="A499" i="1"/>
  <c r="B492" i="1"/>
  <c r="A492" i="1"/>
  <c r="B487" i="1"/>
  <c r="A487" i="1"/>
  <c r="J486" i="1"/>
  <c r="F486" i="1"/>
  <c r="B479" i="1"/>
  <c r="A479" i="1"/>
  <c r="J478" i="1"/>
  <c r="I478" i="1"/>
  <c r="H478" i="1"/>
  <c r="G478" i="1"/>
  <c r="F478" i="1"/>
  <c r="B475" i="1"/>
  <c r="A475" i="1"/>
  <c r="L474" i="1"/>
  <c r="J474" i="1"/>
  <c r="I474" i="1"/>
  <c r="H474" i="1"/>
  <c r="G474" i="1"/>
  <c r="F474" i="1"/>
  <c r="B466" i="1"/>
  <c r="A466" i="1"/>
  <c r="J465" i="1"/>
  <c r="I465" i="1"/>
  <c r="H465" i="1"/>
  <c r="G465" i="1"/>
  <c r="F465" i="1"/>
  <c r="B459" i="1"/>
  <c r="A459" i="1"/>
  <c r="B452" i="1"/>
  <c r="A452" i="1"/>
  <c r="J451" i="1"/>
  <c r="I451" i="1"/>
  <c r="H451" i="1"/>
  <c r="G451" i="1"/>
  <c r="F451" i="1"/>
  <c r="B447" i="1"/>
  <c r="A447" i="1"/>
  <c r="B437" i="1"/>
  <c r="A437" i="1"/>
  <c r="J436" i="1"/>
  <c r="I436" i="1"/>
  <c r="H436" i="1"/>
  <c r="G436" i="1"/>
  <c r="F436" i="1"/>
  <c r="B433" i="1"/>
  <c r="A433" i="1"/>
  <c r="L432" i="1"/>
  <c r="J432" i="1"/>
  <c r="I432" i="1"/>
  <c r="H432" i="1"/>
  <c r="G432" i="1"/>
  <c r="F432" i="1"/>
  <c r="B424" i="1"/>
  <c r="A424" i="1"/>
  <c r="B417" i="1"/>
  <c r="A417" i="1"/>
  <c r="B410" i="1"/>
  <c r="A410" i="1"/>
  <c r="B405" i="1"/>
  <c r="A405" i="1"/>
  <c r="B395" i="1"/>
  <c r="A395" i="1"/>
  <c r="J394" i="1"/>
  <c r="I394" i="1"/>
  <c r="H394" i="1"/>
  <c r="G394" i="1"/>
  <c r="F394" i="1"/>
  <c r="B391" i="1"/>
  <c r="A391" i="1"/>
  <c r="L390" i="1"/>
  <c r="J390" i="1"/>
  <c r="I390" i="1"/>
  <c r="H390" i="1"/>
  <c r="G390" i="1"/>
  <c r="F390" i="1"/>
  <c r="B382" i="1"/>
  <c r="A382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3" i="1"/>
  <c r="A363" i="1"/>
  <c r="B352" i="1"/>
  <c r="A352" i="1"/>
  <c r="J351" i="1"/>
  <c r="I351" i="1"/>
  <c r="H351" i="1"/>
  <c r="G351" i="1"/>
  <c r="F351" i="1"/>
  <c r="B348" i="1"/>
  <c r="A348" i="1"/>
  <c r="L347" i="1"/>
  <c r="J347" i="1"/>
  <c r="I347" i="1"/>
  <c r="H347" i="1"/>
  <c r="G347" i="1"/>
  <c r="F347" i="1"/>
  <c r="B339" i="1"/>
  <c r="A339" i="1"/>
  <c r="J338" i="1"/>
  <c r="I338" i="1"/>
  <c r="H338" i="1"/>
  <c r="G338" i="1"/>
  <c r="F338" i="1"/>
  <c r="B332" i="1"/>
  <c r="A332" i="1"/>
  <c r="J331" i="1"/>
  <c r="I331" i="1"/>
  <c r="H331" i="1"/>
  <c r="G331" i="1"/>
  <c r="F331" i="1"/>
  <c r="B325" i="1"/>
  <c r="A325" i="1"/>
  <c r="J324" i="1"/>
  <c r="I324" i="1"/>
  <c r="H324" i="1"/>
  <c r="G324" i="1"/>
  <c r="F324" i="1"/>
  <c r="B320" i="1"/>
  <c r="A320" i="1"/>
  <c r="B311" i="1"/>
  <c r="A311" i="1"/>
  <c r="J310" i="1"/>
  <c r="I310" i="1"/>
  <c r="H310" i="1"/>
  <c r="G310" i="1"/>
  <c r="F310" i="1"/>
  <c r="B307" i="1"/>
  <c r="A307" i="1"/>
  <c r="L306" i="1"/>
  <c r="J306" i="1"/>
  <c r="I306" i="1"/>
  <c r="H306" i="1"/>
  <c r="G306" i="1"/>
  <c r="F306" i="1"/>
  <c r="B298" i="1"/>
  <c r="A298" i="1"/>
  <c r="J297" i="1"/>
  <c r="I297" i="1"/>
  <c r="H297" i="1"/>
  <c r="G297" i="1"/>
  <c r="F297" i="1"/>
  <c r="B291" i="1"/>
  <c r="A291" i="1"/>
  <c r="J290" i="1"/>
  <c r="I290" i="1"/>
  <c r="H290" i="1"/>
  <c r="G290" i="1"/>
  <c r="F290" i="1"/>
  <c r="B284" i="1"/>
  <c r="A284" i="1"/>
  <c r="J283" i="1"/>
  <c r="I283" i="1"/>
  <c r="H283" i="1"/>
  <c r="G283" i="1"/>
  <c r="F283" i="1"/>
  <c r="B279" i="1"/>
  <c r="A279" i="1"/>
  <c r="J278" i="1"/>
  <c r="I278" i="1"/>
  <c r="H278" i="1"/>
  <c r="G278" i="1"/>
  <c r="F278" i="1"/>
  <c r="B269" i="1"/>
  <c r="A269" i="1"/>
  <c r="J268" i="1"/>
  <c r="I268" i="1"/>
  <c r="H268" i="1"/>
  <c r="G268" i="1"/>
  <c r="F268" i="1"/>
  <c r="B265" i="1"/>
  <c r="A265" i="1"/>
  <c r="L264" i="1"/>
  <c r="J264" i="1"/>
  <c r="I264" i="1"/>
  <c r="H264" i="1"/>
  <c r="G264" i="1"/>
  <c r="F264" i="1"/>
  <c r="B256" i="1"/>
  <c r="A256" i="1"/>
  <c r="B249" i="1"/>
  <c r="A249" i="1"/>
  <c r="B242" i="1"/>
  <c r="A242" i="1"/>
  <c r="B237" i="1"/>
  <c r="A237" i="1"/>
  <c r="B227" i="1"/>
  <c r="A227" i="1"/>
  <c r="B223" i="1"/>
  <c r="A223" i="1"/>
  <c r="B214" i="1"/>
  <c r="A214" i="1"/>
  <c r="J213" i="1"/>
  <c r="I213" i="1"/>
  <c r="H213" i="1"/>
  <c r="G213" i="1"/>
  <c r="F213" i="1"/>
  <c r="B207" i="1"/>
  <c r="A207" i="1"/>
  <c r="B200" i="1"/>
  <c r="A200" i="1"/>
  <c r="B195" i="1"/>
  <c r="A195" i="1"/>
  <c r="B184" i="1"/>
  <c r="A184" i="1"/>
  <c r="J183" i="1"/>
  <c r="I183" i="1"/>
  <c r="H183" i="1"/>
  <c r="G183" i="1"/>
  <c r="F183" i="1"/>
  <c r="B180" i="1"/>
  <c r="A180" i="1"/>
  <c r="L179" i="1"/>
  <c r="J179" i="1"/>
  <c r="I179" i="1"/>
  <c r="H179" i="1"/>
  <c r="G179" i="1"/>
  <c r="F179" i="1"/>
  <c r="B171" i="1"/>
  <c r="A171" i="1"/>
  <c r="J170" i="1"/>
  <c r="I170" i="1"/>
  <c r="H170" i="1"/>
  <c r="G170" i="1"/>
  <c r="F170" i="1"/>
  <c r="B164" i="1"/>
  <c r="A164" i="1"/>
  <c r="B157" i="1"/>
  <c r="A157" i="1"/>
  <c r="J156" i="1"/>
  <c r="I156" i="1"/>
  <c r="H156" i="1"/>
  <c r="G156" i="1"/>
  <c r="F156" i="1"/>
  <c r="B152" i="1"/>
  <c r="A152" i="1"/>
  <c r="J151" i="1"/>
  <c r="I151" i="1"/>
  <c r="H151" i="1"/>
  <c r="G151" i="1"/>
  <c r="F151" i="1"/>
  <c r="J142" i="1"/>
  <c r="I142" i="1"/>
  <c r="H142" i="1"/>
  <c r="G142" i="1"/>
  <c r="F142" i="1"/>
  <c r="B139" i="1"/>
  <c r="A139" i="1"/>
  <c r="L138" i="1"/>
  <c r="J138" i="1"/>
  <c r="I138" i="1"/>
  <c r="H138" i="1"/>
  <c r="G138" i="1"/>
  <c r="F138" i="1"/>
  <c r="B130" i="1"/>
  <c r="A130" i="1"/>
  <c r="J129" i="1"/>
  <c r="I129" i="1"/>
  <c r="H129" i="1"/>
  <c r="G129" i="1"/>
  <c r="F129" i="1"/>
  <c r="B123" i="1"/>
  <c r="A123" i="1"/>
  <c r="B116" i="1"/>
  <c r="A116" i="1"/>
  <c r="J115" i="1"/>
  <c r="I115" i="1"/>
  <c r="H115" i="1"/>
  <c r="G115" i="1"/>
  <c r="F115" i="1"/>
  <c r="B111" i="1"/>
  <c r="A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339" i="1" l="1"/>
  <c r="H47" i="1"/>
  <c r="F298" i="1"/>
  <c r="J339" i="1"/>
  <c r="I47" i="1"/>
  <c r="G298" i="1"/>
  <c r="I298" i="1"/>
  <c r="H339" i="1"/>
  <c r="G47" i="1"/>
  <c r="J47" i="1"/>
  <c r="H298" i="1"/>
  <c r="J298" i="1"/>
  <c r="G339" i="1"/>
  <c r="F47" i="1"/>
  <c r="I339" i="1"/>
  <c r="L32" i="1" l="1"/>
  <c r="L74" i="1"/>
  <c r="L115" i="1" l="1"/>
  <c r="L268" i="1" l="1"/>
  <c r="L298" i="1"/>
  <c r="L283" i="1"/>
  <c r="L278" i="1"/>
  <c r="L506" i="1"/>
  <c r="L478" i="1"/>
  <c r="L101" i="1"/>
  <c r="L130" i="1"/>
  <c r="L214" i="1"/>
  <c r="L183" i="1"/>
  <c r="L59" i="1"/>
  <c r="L89" i="1"/>
  <c r="L290" i="1"/>
  <c r="L331" i="1"/>
  <c r="L39" i="1"/>
  <c r="L351" i="1"/>
  <c r="L382" i="1"/>
  <c r="L142" i="1"/>
  <c r="L436" i="1"/>
  <c r="L466" i="1"/>
  <c r="L394" i="1"/>
  <c r="L465" i="1"/>
  <c r="L88" i="1"/>
  <c r="L129" i="1"/>
  <c r="L46" i="1"/>
  <c r="L339" i="1"/>
  <c r="L310" i="1"/>
  <c r="L213" i="1"/>
  <c r="L374" i="1"/>
  <c r="L47" i="1"/>
  <c r="L17" i="1"/>
  <c r="L170" i="1"/>
  <c r="L297" i="1"/>
  <c r="L338" i="1"/>
  <c r="L505" i="1"/>
</calcChain>
</file>

<file path=xl/sharedStrings.xml><?xml version="1.0" encoding="utf-8"?>
<sst xmlns="http://schemas.openxmlformats.org/spreadsheetml/2006/main" count="579" uniqueCount="102">
  <si>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</si>
  <si>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</si>
  <si>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</si>
  <si>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</si>
  <si>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</si>
  <si>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</si>
  <si>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</si>
  <si>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</si>
  <si>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</si>
  <si>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</si>
  <si>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</si>
  <si>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</si>
  <si>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</si>
  <si>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</si>
  <si>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</si>
  <si>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</si>
  <si>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</si>
  <si>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</si>
  <si>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</si>
  <si>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</si>
  <si>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</si>
  <si>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</si>
  <si>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</si>
  <si>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</si>
  <si>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</si>
  <si>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</si>
  <si>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</si>
  <si>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</si>
  <si>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</si>
  <si>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</si>
  <si>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</si>
  <si>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</si>
  <si>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</si>
  <si>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</si>
  <si>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</si>
  <si>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</si>
  <si>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</si>
  <si>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</si>
  <si>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</si>
  <si>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</si>
  <si>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</si>
  <si>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</si>
  <si>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</si>
  <si>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</si>
  <si>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</si>
  <si>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ООШ с. Невежкино Белинского района Пензенской области</t>
  </si>
  <si>
    <t>Салат из белокачанной капусты  с морковью</t>
  </si>
  <si>
    <t xml:space="preserve"> Суп -лапша с курицей</t>
  </si>
  <si>
    <t>Хлеб ржаной</t>
  </si>
  <si>
    <t xml:space="preserve"> Хлеб  белый</t>
  </si>
  <si>
    <t xml:space="preserve"> Макароны отварные</t>
  </si>
  <si>
    <t>Винегрет</t>
  </si>
  <si>
    <t>Суп вермишелевый с курицей</t>
  </si>
  <si>
    <t>гречневая каша</t>
  </si>
  <si>
    <t>компот из сухофруктов</t>
  </si>
  <si>
    <t>Батон нарезной</t>
  </si>
  <si>
    <t>Хлеб</t>
  </si>
  <si>
    <t>Салат " Пестрый"</t>
  </si>
  <si>
    <t xml:space="preserve"> Тефтели</t>
  </si>
  <si>
    <t>салат витаминный</t>
  </si>
  <si>
    <t xml:space="preserve"> Кисель плодово-ягодный</t>
  </si>
  <si>
    <t xml:space="preserve"> макароны</t>
  </si>
  <si>
    <t>хлеб белый</t>
  </si>
  <si>
    <t>Хлеб черный</t>
  </si>
  <si>
    <t>котлета</t>
  </si>
  <si>
    <t>Хлеб пшеничный</t>
  </si>
  <si>
    <t>яблоко</t>
  </si>
  <si>
    <t>директор школы</t>
  </si>
  <si>
    <t>Каратаева В.И.</t>
  </si>
  <si>
    <t>2 нед 1 день</t>
  </si>
  <si>
    <t xml:space="preserve"> куриные котлеты</t>
  </si>
  <si>
    <t>рис отварной</t>
  </si>
  <si>
    <t>котлета из курицы</t>
  </si>
  <si>
    <t>0.16</t>
  </si>
  <si>
    <t>Борщ с капустой и картофелем</t>
  </si>
  <si>
    <t>кисель</t>
  </si>
  <si>
    <t>тефтели паровые из курицы</t>
  </si>
  <si>
    <t>Салат Пестрый</t>
  </si>
  <si>
    <t>суп картофельный с рисом</t>
  </si>
  <si>
    <t>Чай  с сахаром</t>
  </si>
  <si>
    <t>борщ с капустой и картофелем</t>
  </si>
  <si>
    <t>биточки</t>
  </si>
  <si>
    <t>суп картофельный с рыбными консервами</t>
  </si>
  <si>
    <t>котлета куриная</t>
  </si>
  <si>
    <t>макароны отварные</t>
  </si>
  <si>
    <t>хлеб ржаной</t>
  </si>
  <si>
    <t>батон</t>
  </si>
  <si>
    <t xml:space="preserve"> Суп картофельный с рисом</t>
  </si>
  <si>
    <t>Пюре из гороха</t>
  </si>
  <si>
    <t>чай с сахаром</t>
  </si>
  <si>
    <t xml:space="preserve"> Салат из моркови с яблоком</t>
  </si>
  <si>
    <t xml:space="preserve"> Суп картофельный пшеном</t>
  </si>
  <si>
    <t xml:space="preserve">Рис отварной </t>
  </si>
  <si>
    <t xml:space="preserve"> чай с сахаром</t>
  </si>
  <si>
    <t>котлеты</t>
  </si>
  <si>
    <t>Салат с картофелем</t>
  </si>
  <si>
    <t>Суп  с горохом</t>
  </si>
  <si>
    <t xml:space="preserve">макароны </t>
  </si>
  <si>
    <t>Салат витаминный</t>
  </si>
  <si>
    <t xml:space="preserve"> Суп с рыбными консервами</t>
  </si>
  <si>
    <t>плов с курицей</t>
  </si>
  <si>
    <t xml:space="preserve"> Чай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</si>
</sst>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0" fillId="0" borderId="6" xfId="0" applyFill="1" applyBorder="1"/>
    <xf numFmtId="0" fontId="0" fillId="0" borderId="27" xfId="0" applyFill="1" applyBorder="1"/>
    <xf numFmtId="0" fontId="0" fillId="5" borderId="4" xfId="0" applyFill="1" applyBorder="1" applyAlignment="1" applyProtection="1">
      <alignment wrapText="1"/>
      <protection locked="0"/>
    </xf>
    <xf numFmtId="1" fontId="0" fillId="5" borderId="28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11" fillId="6" borderId="31" xfId="0" applyFont="1" applyFill="1" applyBorder="1" applyAlignment="1">
      <alignment wrapText="1"/>
    </xf>
    <xf numFmtId="0" fontId="11" fillId="6" borderId="31" xfId="0" applyNumberFormat="1" applyFont="1" applyFill="1" applyBorder="1"/>
    <xf numFmtId="0" fontId="11" fillId="6" borderId="32" xfId="0" applyFont="1" applyFill="1" applyBorder="1" applyAlignment="1">
      <alignment wrapText="1"/>
    </xf>
    <xf numFmtId="0" fontId="11" fillId="6" borderId="32" xfId="0" applyNumberFormat="1" applyFont="1" applyFill="1" applyBorder="1"/>
    <xf numFmtId="0" fontId="11" fillId="6" borderId="32" xfId="0" applyNumberFormat="1" applyFont="1" applyFill="1" applyBorder="1" applyAlignment="1"/>
    <xf numFmtId="0" fontId="11" fillId="6" borderId="33" xfId="0" applyFont="1" applyFill="1" applyBorder="1" applyAlignment="1">
      <alignment wrapText="1"/>
    </xf>
    <xf numFmtId="0" fontId="11" fillId="6" borderId="33" xfId="0" applyNumberFormat="1" applyFont="1" applyFill="1" applyBorder="1" applyAlignment="1"/>
    <xf numFmtId="1" fontId="11" fillId="6" borderId="31" xfId="0" applyNumberFormat="1" applyFont="1" applyFill="1" applyBorder="1"/>
    <xf numFmtId="1" fontId="11" fillId="6" borderId="31" xfId="0" applyNumberFormat="1" applyFont="1" applyFill="1" applyBorder="1" applyAlignment="1"/>
    <xf numFmtId="1" fontId="11" fillId="6" borderId="34" xfId="0" applyNumberFormat="1" applyFont="1" applyFill="1" applyBorder="1" applyAlignment="1"/>
    <xf numFmtId="1" fontId="11" fillId="6" borderId="32" xfId="0" applyNumberFormat="1" applyFont="1" applyFill="1" applyBorder="1" applyAlignment="1"/>
    <xf numFmtId="1" fontId="11" fillId="6" borderId="35" xfId="0" applyNumberFormat="1" applyFont="1" applyFill="1" applyBorder="1" applyAlignment="1"/>
    <xf numFmtId="1" fontId="11" fillId="6" borderId="32" xfId="0" applyNumberFormat="1" applyFont="1" applyFill="1" applyBorder="1"/>
    <xf numFmtId="1" fontId="11" fillId="6" borderId="35" xfId="0" applyNumberFormat="1" applyFont="1" applyFill="1" applyBorder="1"/>
    <xf numFmtId="1" fontId="11" fillId="6" borderId="33" xfId="0" applyNumberFormat="1" applyFont="1" applyFill="1" applyBorder="1" applyAlignment="1"/>
    <xf numFmtId="1" fontId="11" fillId="6" borderId="36" xfId="0" applyNumberFormat="1" applyFont="1" applyFill="1" applyBorder="1" applyAlignment="1"/>
    <xf numFmtId="0" fontId="11" fillId="6" borderId="31" xfId="0" applyFont="1" applyFill="1" applyBorder="1" applyAlignment="1"/>
    <xf numFmtId="0" fontId="11" fillId="6" borderId="32" xfId="0" applyFont="1" applyFill="1" applyBorder="1" applyAlignment="1"/>
    <xf numFmtId="0" fontId="11" fillId="6" borderId="32" xfId="0" applyFont="1" applyFill="1" applyBorder="1"/>
    <xf numFmtId="0" fontId="11" fillId="6" borderId="33" xfId="0" applyFont="1" applyFill="1" applyBorder="1"/>
    <xf numFmtId="0" fontId="11" fillId="6" borderId="33" xfId="0" applyFont="1" applyFill="1" applyBorder="1" applyAlignment="1"/>
    <xf numFmtId="1" fontId="11" fillId="6" borderId="33" xfId="0" applyNumberFormat="1" applyFont="1" applyFill="1" applyBorder="1"/>
    <xf numFmtId="1" fontId="11" fillId="6" borderId="36" xfId="0" applyNumberFormat="1" applyFont="1" applyFill="1" applyBorder="1"/>
    <xf numFmtId="2" fontId="11" fillId="6" borderId="31" xfId="0" applyNumberFormat="1" applyFont="1" applyFill="1" applyBorder="1" applyAlignment="1"/>
    <xf numFmtId="0" fontId="11" fillId="0" borderId="0" xfId="0" applyFont="1" applyAlignment="1"/>
    <xf numFmtId="2" fontId="11" fillId="6" borderId="32" xfId="0" applyNumberFormat="1" applyFont="1" applyFill="1" applyBorder="1" applyAlignment="1"/>
    <xf numFmtId="2" fontId="11" fillId="6" borderId="37" xfId="0" applyNumberFormat="1" applyFont="1" applyFill="1" applyBorder="1"/>
    <xf numFmtId="2" fontId="11" fillId="6" borderId="32" xfId="0" applyNumberFormat="1" applyFont="1" applyFill="1" applyBorder="1"/>
    <xf numFmtId="2" fontId="11" fillId="6" borderId="33" xfId="0" applyNumberFormat="1" applyFont="1" applyFill="1" applyBorder="1"/>
    <xf numFmtId="2" fontId="11" fillId="6" borderId="33" xfId="0" applyNumberFormat="1" applyFont="1" applyFill="1" applyBorder="1" applyAlignment="1"/>
    <xf numFmtId="2" fontId="11" fillId="6" borderId="0" xfId="0" applyNumberFormat="1" applyFont="1" applyFill="1" applyBorder="1" applyAlignment="1"/>
    <xf numFmtId="1" fontId="2" fillId="0" borderId="2" xfId="0" applyNumberFormat="1" applyFont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1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193" sqref="F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7" t="s">
        <v>45</v>
      </c>
      <c r="D1" s="118"/>
      <c r="E1" s="118"/>
      <c r="F1" s="13" t="s">
        <v>16</v>
      </c>
      <c r="G1" s="2" t="s">
        <v>17</v>
      </c>
      <c r="H1" s="119" t="s">
        <v>67</v>
      </c>
      <c r="I1" s="119"/>
      <c r="J1" s="119"/>
      <c r="K1" s="119"/>
    </row>
    <row r="2" spans="1:12" ht="18" x14ac:dyDescent="0.2">
      <c r="A2" s="43" t="s">
        <v>6</v>
      </c>
      <c r="C2" s="2"/>
      <c r="G2" s="2" t="s">
        <v>18</v>
      </c>
      <c r="H2" s="119" t="s">
        <v>68</v>
      </c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4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SUM(L14:L17)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46</v>
      </c>
      <c r="F18" s="58">
        <v>60</v>
      </c>
      <c r="G18" s="58">
        <v>0.85</v>
      </c>
      <c r="H18" s="58">
        <v>3.05</v>
      </c>
      <c r="I18" s="58">
        <v>5.41</v>
      </c>
      <c r="J18" s="58">
        <v>52.44</v>
      </c>
      <c r="K18" s="58">
        <v>43</v>
      </c>
      <c r="L18" s="58">
        <v>10.15</v>
      </c>
    </row>
    <row r="19" spans="1:12" ht="15" x14ac:dyDescent="0.25">
      <c r="A19" s="25"/>
      <c r="B19" s="16"/>
      <c r="C19" s="11"/>
      <c r="D19" s="7" t="s">
        <v>28</v>
      </c>
      <c r="E19" s="58" t="s">
        <v>47</v>
      </c>
      <c r="F19" s="58">
        <v>250</v>
      </c>
      <c r="G19" s="58">
        <v>49.18</v>
      </c>
      <c r="H19" s="58">
        <v>21.36</v>
      </c>
      <c r="I19" s="58">
        <v>7.9</v>
      </c>
      <c r="J19" s="58">
        <v>298.58999999999997</v>
      </c>
      <c r="K19" s="58">
        <v>132</v>
      </c>
      <c r="L19" s="58">
        <v>22.7</v>
      </c>
    </row>
    <row r="20" spans="1:12" ht="15" x14ac:dyDescent="0.25">
      <c r="A20" s="25"/>
      <c r="B20" s="16"/>
      <c r="C20" s="11"/>
      <c r="D20" s="7" t="s">
        <v>29</v>
      </c>
      <c r="E20" s="58" t="s">
        <v>72</v>
      </c>
      <c r="F20" s="58">
        <v>75</v>
      </c>
      <c r="G20" s="58">
        <v>10.65</v>
      </c>
      <c r="H20" s="58">
        <v>8.5500000000000007</v>
      </c>
      <c r="I20" s="58">
        <v>9.75</v>
      </c>
      <c r="J20" s="58">
        <v>160.5</v>
      </c>
      <c r="K20" s="58">
        <v>389</v>
      </c>
      <c r="L20" s="58">
        <v>29.18</v>
      </c>
    </row>
    <row r="21" spans="1:12" ht="15" x14ac:dyDescent="0.25">
      <c r="A21" s="25"/>
      <c r="B21" s="16"/>
      <c r="C21" s="11"/>
      <c r="D21" s="7" t="s">
        <v>30</v>
      </c>
      <c r="E21" s="58" t="s">
        <v>53</v>
      </c>
      <c r="F21" s="58">
        <v>180</v>
      </c>
      <c r="G21" s="58">
        <v>4.8</v>
      </c>
      <c r="H21" s="58">
        <v>4.22</v>
      </c>
      <c r="I21" s="58">
        <v>24.45</v>
      </c>
      <c r="J21" s="58">
        <v>160.32</v>
      </c>
      <c r="K21" s="58">
        <v>418</v>
      </c>
      <c r="L21" s="58">
        <v>17.100000000000001</v>
      </c>
    </row>
    <row r="22" spans="1:12" ht="15" x14ac:dyDescent="0.25">
      <c r="A22" s="25"/>
      <c r="B22" s="16"/>
      <c r="C22" s="11"/>
      <c r="D22" s="7" t="s">
        <v>31</v>
      </c>
      <c r="E22" s="58" t="s">
        <v>54</v>
      </c>
      <c r="F22" s="58">
        <v>150</v>
      </c>
      <c r="G22" s="58">
        <v>0.06</v>
      </c>
      <c r="H22" s="58">
        <v>0</v>
      </c>
      <c r="I22" s="58">
        <v>5.9649999999999999</v>
      </c>
      <c r="J22" s="58">
        <v>69.650000000000006</v>
      </c>
      <c r="K22" s="58">
        <v>434</v>
      </c>
      <c r="L22" s="58">
        <v>8.16</v>
      </c>
    </row>
    <row r="23" spans="1:12" ht="15" x14ac:dyDescent="0.25">
      <c r="A23" s="25"/>
      <c r="B23" s="16"/>
      <c r="C23" s="11"/>
      <c r="D23" s="7" t="s">
        <v>32</v>
      </c>
      <c r="E23" s="58" t="s">
        <v>48</v>
      </c>
      <c r="F23" s="58">
        <v>30</v>
      </c>
      <c r="G23" s="58">
        <v>2.2799999999999998</v>
      </c>
      <c r="H23" s="58">
        <v>0.24</v>
      </c>
      <c r="I23" s="58">
        <v>14.76</v>
      </c>
      <c r="J23" s="58">
        <v>70.5</v>
      </c>
      <c r="K23" s="58">
        <v>108</v>
      </c>
      <c r="L23" s="58">
        <v>5.34</v>
      </c>
    </row>
    <row r="24" spans="1:12" ht="15" x14ac:dyDescent="0.25">
      <c r="A24" s="25"/>
      <c r="B24" s="16"/>
      <c r="C24" s="11"/>
      <c r="D24" s="7" t="s">
        <v>33</v>
      </c>
      <c r="E24" s="58" t="s">
        <v>49</v>
      </c>
      <c r="F24" s="58">
        <v>20</v>
      </c>
      <c r="G24" s="58">
        <v>1.52</v>
      </c>
      <c r="H24" s="58" t="s">
        <v>73</v>
      </c>
      <c r="I24" s="58">
        <v>9.84</v>
      </c>
      <c r="J24" s="58">
        <v>47</v>
      </c>
      <c r="K24" s="58">
        <v>109</v>
      </c>
      <c r="L24" s="58">
        <v>7.13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765</v>
      </c>
      <c r="G27" s="21">
        <f t="shared" ref="G27:J27" si="3">SUM(G18:G26)</f>
        <v>69.34</v>
      </c>
      <c r="H27" s="21">
        <f t="shared" si="3"/>
        <v>37.42</v>
      </c>
      <c r="I27" s="21">
        <f t="shared" si="3"/>
        <v>78.075000000000017</v>
      </c>
      <c r="J27" s="21">
        <f t="shared" si="3"/>
        <v>858.99999999999989</v>
      </c>
      <c r="K27" s="27"/>
      <c r="L27" s="21">
        <f>SUM(L18:L24)</f>
        <v>99.759999999999991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99.759999999999991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115" t="s">
        <v>4</v>
      </c>
      <c r="D47" s="116"/>
      <c r="E47" s="33"/>
      <c r="F47" s="34">
        <f>F13+F17+F27+F32+F39+F46</f>
        <v>765</v>
      </c>
      <c r="G47" s="34">
        <f t="shared" ref="G47:J47" si="7">G13+G17+G27+G32+G39+G46</f>
        <v>69.34</v>
      </c>
      <c r="H47" s="34">
        <f t="shared" si="7"/>
        <v>37.42</v>
      </c>
      <c r="I47" s="34">
        <f t="shared" si="7"/>
        <v>78.075000000000017</v>
      </c>
      <c r="J47" s="34">
        <f t="shared" si="7"/>
        <v>858.99999999999989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ca="1">SUM(L56:L105)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3" t="s">
        <v>74</v>
      </c>
      <c r="F60" s="67">
        <v>250</v>
      </c>
      <c r="G60" s="67">
        <v>4.45</v>
      </c>
      <c r="H60" s="67">
        <v>6.23</v>
      </c>
      <c r="I60" s="72">
        <v>4.8</v>
      </c>
      <c r="J60" s="67">
        <v>168.53</v>
      </c>
      <c r="K60" s="69">
        <v>14</v>
      </c>
      <c r="L60" s="74">
        <v>25.11</v>
      </c>
    </row>
    <row r="61" spans="1:12" ht="15" x14ac:dyDescent="0.25">
      <c r="A61" s="15"/>
      <c r="B61" s="16"/>
      <c r="C61" s="11"/>
      <c r="D61" s="7" t="s">
        <v>28</v>
      </c>
      <c r="E61" s="63" t="s">
        <v>70</v>
      </c>
      <c r="F61" s="67">
        <v>70</v>
      </c>
      <c r="G61" s="67">
        <v>11</v>
      </c>
      <c r="H61" s="67">
        <v>9</v>
      </c>
      <c r="I61" s="72">
        <v>10</v>
      </c>
      <c r="J61" s="67">
        <v>161</v>
      </c>
      <c r="K61" s="69">
        <v>389</v>
      </c>
      <c r="L61" s="74">
        <v>26.49</v>
      </c>
    </row>
    <row r="62" spans="1:12" ht="15" x14ac:dyDescent="0.25">
      <c r="A62" s="15"/>
      <c r="B62" s="16"/>
      <c r="C62" s="11"/>
      <c r="D62" s="7" t="s">
        <v>29</v>
      </c>
      <c r="E62" s="63" t="s">
        <v>61</v>
      </c>
      <c r="F62" s="67">
        <v>150</v>
      </c>
      <c r="G62" s="67">
        <v>1</v>
      </c>
      <c r="H62" s="67">
        <v>2</v>
      </c>
      <c r="I62" s="72">
        <v>18</v>
      </c>
      <c r="J62" s="67">
        <v>161</v>
      </c>
      <c r="K62" s="69">
        <v>418</v>
      </c>
      <c r="L62" s="74">
        <v>13.58</v>
      </c>
    </row>
    <row r="63" spans="1:12" ht="15" x14ac:dyDescent="0.25">
      <c r="A63" s="15"/>
      <c r="B63" s="16"/>
      <c r="C63" s="11"/>
      <c r="D63" s="7" t="s">
        <v>30</v>
      </c>
      <c r="E63" s="63" t="s">
        <v>75</v>
      </c>
      <c r="F63" s="67">
        <v>150</v>
      </c>
      <c r="G63" s="67">
        <v>0.26</v>
      </c>
      <c r="H63" s="67">
        <v>0.05</v>
      </c>
      <c r="I63" s="72">
        <v>6</v>
      </c>
      <c r="J63" s="67">
        <v>70</v>
      </c>
      <c r="K63" s="69">
        <v>434</v>
      </c>
      <c r="L63" s="74">
        <v>5.99</v>
      </c>
    </row>
    <row r="64" spans="1:12" ht="15" x14ac:dyDescent="0.25">
      <c r="A64" s="15"/>
      <c r="B64" s="16"/>
      <c r="C64" s="11"/>
      <c r="D64" s="7" t="s">
        <v>31</v>
      </c>
      <c r="E64" s="63" t="s">
        <v>62</v>
      </c>
      <c r="F64" s="67">
        <v>20</v>
      </c>
      <c r="G64" s="67">
        <v>2</v>
      </c>
      <c r="H64" s="67">
        <v>0</v>
      </c>
      <c r="I64" s="72">
        <v>10</v>
      </c>
      <c r="J64" s="67">
        <v>53</v>
      </c>
      <c r="K64" s="52"/>
      <c r="L64" s="74">
        <v>7.29</v>
      </c>
    </row>
    <row r="65" spans="1:12" ht="15" x14ac:dyDescent="0.25">
      <c r="A65" s="15"/>
      <c r="B65" s="16"/>
      <c r="C65" s="11"/>
      <c r="D65" s="7" t="s">
        <v>32</v>
      </c>
      <c r="E65" s="63" t="s">
        <v>63</v>
      </c>
      <c r="F65" s="67">
        <v>30</v>
      </c>
      <c r="G65" s="67">
        <v>2</v>
      </c>
      <c r="H65" s="67">
        <v>0</v>
      </c>
      <c r="I65" s="72">
        <v>15</v>
      </c>
      <c r="J65" s="67">
        <v>71</v>
      </c>
      <c r="K65" s="52"/>
      <c r="L65" s="74">
        <v>6.34</v>
      </c>
    </row>
    <row r="66" spans="1:12" ht="15" x14ac:dyDescent="0.25">
      <c r="A66" s="15"/>
      <c r="B66" s="16"/>
      <c r="C66" s="11"/>
      <c r="D66" s="7" t="s">
        <v>33</v>
      </c>
      <c r="E66" s="76" t="s">
        <v>66</v>
      </c>
      <c r="F66" s="77">
        <v>185</v>
      </c>
      <c r="G66" s="77">
        <v>0</v>
      </c>
      <c r="H66" s="77">
        <v>0.74</v>
      </c>
      <c r="I66" s="79">
        <v>18.13</v>
      </c>
      <c r="J66" s="77">
        <v>63.25</v>
      </c>
      <c r="K66" s="52"/>
      <c r="L66" s="78">
        <v>14.96</v>
      </c>
    </row>
    <row r="67" spans="1:12" ht="15" x14ac:dyDescent="0.25">
      <c r="A67" s="15"/>
      <c r="B67" s="16"/>
      <c r="C67" s="11"/>
      <c r="D67" s="6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855</v>
      </c>
      <c r="G69" s="21">
        <f>SUM(G60:G68)</f>
        <v>20.71</v>
      </c>
      <c r="H69" s="21">
        <f>SUM(H60:H68)</f>
        <v>18.02</v>
      </c>
      <c r="I69" s="21">
        <f>SUM(I60:I68)</f>
        <v>81.929999999999993</v>
      </c>
      <c r="J69" s="21">
        <f>SUM(J60:J68)</f>
        <v>747.78</v>
      </c>
      <c r="K69" s="27"/>
      <c r="L69" s="75">
        <f>L66+L65+L64+L63+L62+L61+L60</f>
        <v>99.759999999999991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7">SUM(G70:G73)</f>
        <v>0</v>
      </c>
      <c r="H74" s="21">
        <f t="shared" ref="H74" si="18">SUM(H70:H73)</f>
        <v>0</v>
      </c>
      <c r="I74" s="21">
        <f t="shared" ref="I74" si="19">SUM(I70:I73)</f>
        <v>0</v>
      </c>
      <c r="J74" s="21">
        <f t="shared" ref="J74" si="20">SUM(J70:J73)</f>
        <v>0</v>
      </c>
      <c r="K74" s="27"/>
      <c r="L74" s="21">
        <f t="shared" ref="L74" si="21">SUM(L67:L73)</f>
        <v>99.759999999999991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</row>
    <row r="76" spans="1:12" ht="15" x14ac:dyDescent="0.25">
      <c r="A76" s="15"/>
      <c r="B76" s="16"/>
      <c r="C76" s="11"/>
      <c r="D76" s="7" t="s">
        <v>30</v>
      </c>
    </row>
    <row r="77" spans="1:12" ht="15" x14ac:dyDescent="0.25">
      <c r="A77" s="15"/>
      <c r="B77" s="16"/>
      <c r="C77" s="11"/>
      <c r="D77" s="7" t="s">
        <v>31</v>
      </c>
    </row>
    <row r="78" spans="1:12" ht="15" x14ac:dyDescent="0.25">
      <c r="A78" s="15"/>
      <c r="B78" s="16"/>
      <c r="C78" s="11"/>
      <c r="D78" s="7" t="s">
        <v>23</v>
      </c>
    </row>
    <row r="79" spans="1:12" ht="15" x14ac:dyDescent="0.25">
      <c r="A79" s="15"/>
      <c r="B79" s="16"/>
      <c r="C79" s="11"/>
      <c r="D79" s="6"/>
    </row>
    <row r="80" spans="1:12" ht="15" x14ac:dyDescent="0.25">
      <c r="A80" s="15"/>
      <c r="B80" s="16"/>
      <c r="C80" s="11"/>
      <c r="D80" s="6"/>
    </row>
    <row r="81" spans="1:12" ht="15" x14ac:dyDescent="0.25">
      <c r="A81" s="17"/>
      <c r="B81" s="18"/>
      <c r="C81" s="8"/>
      <c r="D81" s="19" t="s">
        <v>39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2">SUM(G82:G87)</f>
        <v>0</v>
      </c>
      <c r="H88" s="21">
        <f t="shared" ref="H88" si="23">SUM(H82:H87)</f>
        <v>0</v>
      </c>
      <c r="I88" s="21">
        <f t="shared" ref="I88" si="24">SUM(I82:I87)</f>
        <v>0</v>
      </c>
      <c r="J88" s="21">
        <f t="shared" ref="J88" si="25">SUM(J82:J87)</f>
        <v>0</v>
      </c>
      <c r="K88" s="27"/>
      <c r="L88" s="21">
        <f t="shared" ref="L88" ca="1" si="26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115" t="s">
        <v>4</v>
      </c>
      <c r="D89" s="116"/>
      <c r="E89" s="33"/>
      <c r="F89" s="34"/>
      <c r="G89" s="34"/>
      <c r="H89" s="34"/>
      <c r="I89" s="34"/>
      <c r="J89" s="34"/>
      <c r="K89" s="35"/>
      <c r="L89" s="34">
        <f ca="1">L55+L59+L69+L74+#REF!+L88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27">SUM(G90:G96)</f>
        <v>0</v>
      </c>
      <c r="H97" s="21">
        <f t="shared" ref="H97" si="28">SUM(H90:H96)</f>
        <v>0</v>
      </c>
      <c r="I97" s="21">
        <f t="shared" ref="I97" si="29">SUM(I90:I96)</f>
        <v>0</v>
      </c>
      <c r="J97" s="21">
        <f t="shared" ref="J97" si="30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31">SUM(G98:G100)</f>
        <v>0</v>
      </c>
      <c r="H101" s="21">
        <f t="shared" ref="H101" si="32">SUM(H98:H100)</f>
        <v>0</v>
      </c>
      <c r="I101" s="21">
        <f t="shared" ref="I101" si="33">SUM(I98:I100)</f>
        <v>0</v>
      </c>
      <c r="J101" s="21">
        <f t="shared" ref="J101" si="34">SUM(J98:J100)</f>
        <v>0</v>
      </c>
      <c r="K101" s="27"/>
      <c r="L101" s="21">
        <f ca="1">SUM(L98:L399)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7" t="s">
        <v>77</v>
      </c>
      <c r="F102" s="7">
        <v>80</v>
      </c>
      <c r="G102" s="7">
        <v>1</v>
      </c>
      <c r="H102" s="7">
        <v>5</v>
      </c>
      <c r="I102" s="7">
        <v>9</v>
      </c>
      <c r="J102" s="7">
        <v>70</v>
      </c>
      <c r="K102" s="7">
        <v>31</v>
      </c>
      <c r="L102" s="59">
        <v>9.6999999999999993</v>
      </c>
    </row>
    <row r="103" spans="1:12" ht="15" x14ac:dyDescent="0.25">
      <c r="A103" s="25"/>
      <c r="B103" s="16"/>
      <c r="C103" s="11"/>
      <c r="D103" s="7" t="s">
        <v>28</v>
      </c>
      <c r="E103" s="7" t="s">
        <v>78</v>
      </c>
      <c r="F103" s="7">
        <v>250</v>
      </c>
      <c r="G103" s="7">
        <v>2</v>
      </c>
      <c r="H103" s="7">
        <v>2</v>
      </c>
      <c r="I103" s="7">
        <v>12</v>
      </c>
      <c r="J103" s="7">
        <v>73</v>
      </c>
      <c r="K103" s="7">
        <v>204</v>
      </c>
      <c r="L103" s="59">
        <v>18.46</v>
      </c>
    </row>
    <row r="104" spans="1:12" ht="15" x14ac:dyDescent="0.25">
      <c r="A104" s="25"/>
      <c r="B104" s="16"/>
      <c r="C104" s="11"/>
      <c r="D104" s="7" t="s">
        <v>29</v>
      </c>
      <c r="E104" s="7" t="s">
        <v>76</v>
      </c>
      <c r="F104" s="7">
        <v>100</v>
      </c>
      <c r="G104" s="7">
        <v>18</v>
      </c>
      <c r="H104" s="7">
        <v>12</v>
      </c>
      <c r="I104" s="7">
        <v>14</v>
      </c>
      <c r="J104" s="7">
        <v>202</v>
      </c>
      <c r="K104" s="7">
        <v>389</v>
      </c>
      <c r="L104" s="59">
        <v>28.6</v>
      </c>
    </row>
    <row r="105" spans="1:12" ht="15" x14ac:dyDescent="0.25">
      <c r="A105" s="25"/>
      <c r="B105" s="16"/>
      <c r="C105" s="11"/>
      <c r="D105" s="7" t="s">
        <v>30</v>
      </c>
      <c r="E105" s="7" t="s">
        <v>50</v>
      </c>
      <c r="F105" s="7">
        <v>150</v>
      </c>
      <c r="G105" s="7">
        <v>1</v>
      </c>
      <c r="H105" s="7">
        <v>3</v>
      </c>
      <c r="I105" s="7">
        <v>18</v>
      </c>
      <c r="J105" s="7">
        <v>161</v>
      </c>
      <c r="K105" s="7">
        <v>161</v>
      </c>
      <c r="L105">
        <v>20.99</v>
      </c>
    </row>
    <row r="106" spans="1:12" ht="15" x14ac:dyDescent="0.25">
      <c r="A106" s="25"/>
      <c r="B106" s="16"/>
      <c r="C106" s="11"/>
      <c r="D106" s="7" t="s">
        <v>32</v>
      </c>
      <c r="E106" s="7" t="s">
        <v>79</v>
      </c>
      <c r="F106" s="7">
        <v>200</v>
      </c>
      <c r="G106" s="7">
        <v>0</v>
      </c>
      <c r="H106" s="7">
        <v>0</v>
      </c>
      <c r="I106" s="7">
        <v>11</v>
      </c>
      <c r="J106" s="7">
        <v>57</v>
      </c>
      <c r="K106" s="7">
        <v>22</v>
      </c>
      <c r="L106" s="60">
        <v>8.6999999999999993</v>
      </c>
    </row>
    <row r="107" spans="1:12" ht="15" x14ac:dyDescent="0.25">
      <c r="A107" s="25"/>
      <c r="B107" s="16"/>
      <c r="C107" s="11"/>
      <c r="D107" s="7" t="s">
        <v>33</v>
      </c>
      <c r="E107" s="7" t="s">
        <v>48</v>
      </c>
      <c r="F107" s="7">
        <v>30</v>
      </c>
      <c r="G107" s="7">
        <v>2</v>
      </c>
      <c r="H107" s="7">
        <v>0</v>
      </c>
      <c r="I107" s="7">
        <v>15</v>
      </c>
      <c r="J107" s="7">
        <v>71</v>
      </c>
      <c r="K107" s="7">
        <v>108</v>
      </c>
      <c r="L107" s="60">
        <v>6.14</v>
      </c>
    </row>
    <row r="108" spans="1:12" ht="15" x14ac:dyDescent="0.25">
      <c r="A108" s="25"/>
      <c r="B108" s="16"/>
      <c r="C108" s="11"/>
      <c r="D108" s="6"/>
      <c r="E108" s="7" t="s">
        <v>49</v>
      </c>
      <c r="F108" s="7">
        <v>20</v>
      </c>
      <c r="G108" s="7">
        <v>2</v>
      </c>
      <c r="H108" s="7">
        <v>0</v>
      </c>
      <c r="I108" s="7">
        <v>10</v>
      </c>
      <c r="J108" s="7">
        <v>47</v>
      </c>
      <c r="K108" s="52">
        <v>109</v>
      </c>
      <c r="L108" s="60">
        <v>7.17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6"/>
      <c r="B110" s="18"/>
      <c r="C110" s="8"/>
      <c r="D110" s="19" t="s">
        <v>39</v>
      </c>
      <c r="E110" s="9"/>
      <c r="F110" s="21">
        <f>SUM(F102:F109)</f>
        <v>830</v>
      </c>
      <c r="G110" s="21">
        <f>SUM(G102:G109)</f>
        <v>26</v>
      </c>
      <c r="H110" s="21">
        <f>SUM(H102:H109)</f>
        <v>22</v>
      </c>
      <c r="I110" s="21">
        <f>SUM(I102:I109)</f>
        <v>89</v>
      </c>
      <c r="J110" s="21">
        <f>SUM(J102:J109)</f>
        <v>681</v>
      </c>
      <c r="K110" s="27"/>
      <c r="L110" s="21">
        <f>SUM(L102:L108)</f>
        <v>99.76</v>
      </c>
    </row>
    <row r="111" spans="1:12" ht="15" x14ac:dyDescent="0.25">
      <c r="A111" s="28">
        <f>A90</f>
        <v>1</v>
      </c>
      <c r="B111" s="14">
        <f>B90</f>
        <v>3</v>
      </c>
      <c r="C111" s="10" t="s">
        <v>34</v>
      </c>
      <c r="D111" s="12" t="s">
        <v>35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" si="35">SUM(G111:G114)</f>
        <v>0</v>
      </c>
      <c r="H115" s="21">
        <f t="shared" ref="H115" si="36">SUM(H111:H114)</f>
        <v>0</v>
      </c>
      <c r="I115" s="21">
        <f t="shared" ref="I115" si="37">SUM(I111:I114)</f>
        <v>0</v>
      </c>
      <c r="J115" s="21">
        <f t="shared" ref="J115" si="38">SUM(J111:J114)</f>
        <v>0</v>
      </c>
      <c r="K115" s="27"/>
      <c r="L115" s="21">
        <f>SUM(L109:L114)</f>
        <v>99.76</v>
      </c>
    </row>
    <row r="116" spans="1:12" ht="15" x14ac:dyDescent="0.25">
      <c r="A116" s="28">
        <f>A90</f>
        <v>1</v>
      </c>
      <c r="B116" s="14">
        <f>B90</f>
        <v>3</v>
      </c>
      <c r="C116" s="10" t="s">
        <v>36</v>
      </c>
      <c r="D116" s="7" t="s">
        <v>21</v>
      </c>
    </row>
    <row r="117" spans="1:12" ht="15" x14ac:dyDescent="0.25">
      <c r="A117" s="25"/>
      <c r="B117" s="16"/>
      <c r="C117" s="11"/>
      <c r="D117" s="7" t="s">
        <v>30</v>
      </c>
    </row>
    <row r="118" spans="1:12" ht="15" x14ac:dyDescent="0.25">
      <c r="A118" s="25"/>
      <c r="B118" s="16"/>
      <c r="C118" s="11"/>
      <c r="D118" s="7" t="s">
        <v>31</v>
      </c>
    </row>
    <row r="119" spans="1:12" ht="15" x14ac:dyDescent="0.25">
      <c r="A119" s="25"/>
      <c r="B119" s="16"/>
      <c r="C119" s="11"/>
      <c r="D119" s="7" t="s">
        <v>23</v>
      </c>
    </row>
    <row r="120" spans="1:12" ht="15" x14ac:dyDescent="0.25">
      <c r="A120" s="25"/>
      <c r="B120" s="16"/>
      <c r="C120" s="11"/>
      <c r="D120" s="6"/>
    </row>
    <row r="121" spans="1:12" ht="15" x14ac:dyDescent="0.25">
      <c r="A121" s="25"/>
      <c r="B121" s="16"/>
      <c r="C121" s="11"/>
      <c r="D121" s="6"/>
    </row>
    <row r="122" spans="1:12" ht="15" x14ac:dyDescent="0.25">
      <c r="A122" s="26"/>
      <c r="B122" s="18"/>
      <c r="C122" s="8"/>
      <c r="D122" s="19" t="s">
        <v>39</v>
      </c>
    </row>
    <row r="123" spans="1:12" ht="15" x14ac:dyDescent="0.25">
      <c r="A123" s="28">
        <f>A90</f>
        <v>1</v>
      </c>
      <c r="B123" s="14">
        <f>B90</f>
        <v>3</v>
      </c>
      <c r="C123" s="10" t="s">
        <v>37</v>
      </c>
      <c r="D123" s="12" t="s">
        <v>38</v>
      </c>
    </row>
    <row r="124" spans="1:12" ht="15" x14ac:dyDescent="0.2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6"/>
      <c r="B129" s="18"/>
      <c r="C129" s="8"/>
      <c r="D129" s="20" t="s">
        <v>39</v>
      </c>
      <c r="E129" s="9"/>
      <c r="F129" s="21">
        <f>SUM(F124:F128)</f>
        <v>0</v>
      </c>
      <c r="G129" s="21">
        <f>SUM(G124:G128)</f>
        <v>0</v>
      </c>
      <c r="H129" s="21">
        <f>SUM(H124:H128)</f>
        <v>0</v>
      </c>
      <c r="I129" s="21">
        <f>SUM(I124:I128)</f>
        <v>0</v>
      </c>
      <c r="J129" s="21">
        <f>SUM(J124:J128)</f>
        <v>0</v>
      </c>
      <c r="K129" s="27"/>
      <c r="L129" s="21">
        <f ca="1">SUM(L124:L131)</f>
        <v>0</v>
      </c>
    </row>
    <row r="130" spans="1:12" ht="15.75" customHeight="1" x14ac:dyDescent="0.2">
      <c r="A130" s="31">
        <f>A90</f>
        <v>1</v>
      </c>
      <c r="B130" s="32">
        <f>B90</f>
        <v>3</v>
      </c>
      <c r="C130" s="115" t="s">
        <v>4</v>
      </c>
      <c r="D130" s="116"/>
      <c r="E130" s="33"/>
      <c r="F130" s="34"/>
      <c r="G130" s="34"/>
      <c r="H130" s="34"/>
      <c r="I130" s="34"/>
      <c r="J130" s="34"/>
      <c r="K130" s="35"/>
      <c r="L130" s="34">
        <f ca="1">L97+L101+L110+L115+#REF!+L129</f>
        <v>0</v>
      </c>
    </row>
    <row r="131" spans="1:12" ht="15" x14ac:dyDescent="0.25">
      <c r="A131" s="22">
        <v>1</v>
      </c>
      <c r="B131" s="23">
        <v>4</v>
      </c>
      <c r="C131" s="24" t="s">
        <v>20</v>
      </c>
      <c r="D131" s="5" t="s">
        <v>21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7" t="s">
        <v>22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23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24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6"/>
      <c r="B138" s="18"/>
      <c r="C138" s="8"/>
      <c r="D138" s="19" t="s">
        <v>39</v>
      </c>
      <c r="E138" s="9"/>
      <c r="F138" s="21">
        <f>SUM(F131:F137)</f>
        <v>0</v>
      </c>
      <c r="G138" s="21">
        <f t="shared" ref="G138" si="39">SUM(G131:G137)</f>
        <v>0</v>
      </c>
      <c r="H138" s="21">
        <f t="shared" ref="H138" si="40">SUM(H131:H137)</f>
        <v>0</v>
      </c>
      <c r="I138" s="21">
        <f t="shared" ref="I138" si="41">SUM(I131:I137)</f>
        <v>0</v>
      </c>
      <c r="J138" s="21">
        <f t="shared" ref="J138" si="42">SUM(J131:J137)</f>
        <v>0</v>
      </c>
      <c r="K138" s="27"/>
      <c r="L138" s="21">
        <f t="shared" ref="L138:L179" si="43">SUM(L131:L137)</f>
        <v>0</v>
      </c>
    </row>
    <row r="139" spans="1:12" ht="15" x14ac:dyDescent="0.2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6"/>
      <c r="B142" s="18"/>
      <c r="C142" s="8"/>
      <c r="D142" s="19" t="s">
        <v>39</v>
      </c>
      <c r="E142" s="9"/>
      <c r="F142" s="21">
        <f>SUM(F139:F141)</f>
        <v>0</v>
      </c>
      <c r="G142" s="21">
        <f t="shared" ref="G142" si="44">SUM(G139:G141)</f>
        <v>0</v>
      </c>
      <c r="H142" s="21">
        <f t="shared" ref="H142" si="45">SUM(H139:H141)</f>
        <v>0</v>
      </c>
      <c r="I142" s="21">
        <f t="shared" ref="I142" si="46">SUM(I139:I141)</f>
        <v>0</v>
      </c>
      <c r="J142" s="21">
        <f t="shared" ref="J142" si="47">SUM(J139:J141)</f>
        <v>0</v>
      </c>
      <c r="K142" s="27"/>
      <c r="L142" s="21">
        <f ca="1">SUM(L139:L441)</f>
        <v>0</v>
      </c>
    </row>
    <row r="143" spans="1:12" ht="15" x14ac:dyDescent="0.25">
      <c r="A143" s="25"/>
      <c r="B143" s="16"/>
      <c r="C143" s="11"/>
      <c r="D143" s="7" t="s">
        <v>28</v>
      </c>
      <c r="E143" s="63" t="s">
        <v>80</v>
      </c>
      <c r="F143" s="67">
        <v>250</v>
      </c>
      <c r="G143" s="67">
        <v>4</v>
      </c>
      <c r="H143" s="67">
        <v>6</v>
      </c>
      <c r="I143" s="72">
        <v>5</v>
      </c>
      <c r="J143" s="67">
        <v>169</v>
      </c>
      <c r="K143" s="69">
        <v>14</v>
      </c>
      <c r="L143" s="74">
        <v>25.45</v>
      </c>
    </row>
    <row r="144" spans="1:12" ht="15" x14ac:dyDescent="0.25">
      <c r="A144" s="25"/>
      <c r="B144" s="16"/>
      <c r="C144" s="11"/>
      <c r="D144" s="7" t="s">
        <v>29</v>
      </c>
      <c r="E144" s="63" t="s">
        <v>81</v>
      </c>
      <c r="F144" s="67">
        <v>70</v>
      </c>
      <c r="G144" s="67">
        <v>11</v>
      </c>
      <c r="H144" s="67">
        <v>9</v>
      </c>
      <c r="I144" s="72">
        <v>9.6</v>
      </c>
      <c r="J144" s="67">
        <v>161</v>
      </c>
      <c r="K144" s="69">
        <v>389</v>
      </c>
      <c r="L144" s="74">
        <v>32.450000000000003</v>
      </c>
    </row>
    <row r="145" spans="1:12" ht="15" x14ac:dyDescent="0.25">
      <c r="A145" s="25"/>
      <c r="B145" s="16"/>
      <c r="C145" s="11"/>
      <c r="D145" s="7" t="s">
        <v>30</v>
      </c>
      <c r="E145" s="63" t="s">
        <v>71</v>
      </c>
      <c r="F145" s="67">
        <v>150</v>
      </c>
      <c r="G145" s="67">
        <v>1</v>
      </c>
      <c r="H145" s="67">
        <v>5.6</v>
      </c>
      <c r="I145" s="72">
        <v>31</v>
      </c>
      <c r="J145" s="67">
        <v>142</v>
      </c>
      <c r="K145" s="69">
        <v>418</v>
      </c>
      <c r="L145" s="74">
        <v>18.100000000000001</v>
      </c>
    </row>
    <row r="146" spans="1:12" ht="15" x14ac:dyDescent="0.25">
      <c r="A146" s="25"/>
      <c r="B146" s="16"/>
      <c r="C146" s="11"/>
      <c r="D146" s="7" t="s">
        <v>31</v>
      </c>
      <c r="E146" s="63" t="s">
        <v>60</v>
      </c>
      <c r="F146" s="67">
        <v>150</v>
      </c>
      <c r="G146" s="67">
        <v>0.26</v>
      </c>
      <c r="H146" s="67">
        <v>0.05</v>
      </c>
      <c r="I146" s="72">
        <v>6</v>
      </c>
      <c r="J146" s="67">
        <v>70</v>
      </c>
      <c r="K146" s="69">
        <v>434</v>
      </c>
      <c r="L146" s="74">
        <v>9.61</v>
      </c>
    </row>
    <row r="147" spans="1:12" ht="15" x14ac:dyDescent="0.25">
      <c r="A147" s="25"/>
      <c r="B147" s="16"/>
      <c r="C147" s="11"/>
      <c r="D147" s="7" t="s">
        <v>32</v>
      </c>
      <c r="E147" s="63" t="s">
        <v>48</v>
      </c>
      <c r="F147" s="67">
        <v>30</v>
      </c>
      <c r="G147" s="67">
        <v>2.2799999999999998</v>
      </c>
      <c r="H147" s="67">
        <v>0.24</v>
      </c>
      <c r="I147" s="72">
        <v>14.76</v>
      </c>
      <c r="J147" s="67">
        <v>70.5</v>
      </c>
      <c r="K147" s="69"/>
      <c r="L147" s="74">
        <v>6.47</v>
      </c>
    </row>
    <row r="148" spans="1:12" ht="15" x14ac:dyDescent="0.25">
      <c r="A148" s="25"/>
      <c r="B148" s="16"/>
      <c r="C148" s="11"/>
      <c r="D148" s="7" t="s">
        <v>33</v>
      </c>
      <c r="E148" s="76" t="s">
        <v>49</v>
      </c>
      <c r="F148" s="77">
        <v>20</v>
      </c>
      <c r="G148" s="77">
        <v>1.52</v>
      </c>
      <c r="H148" s="77">
        <v>0.16</v>
      </c>
      <c r="I148" s="79">
        <v>11</v>
      </c>
      <c r="J148" s="77">
        <v>47</v>
      </c>
      <c r="K148" s="52"/>
      <c r="L148" s="78">
        <v>7.68</v>
      </c>
    </row>
    <row r="149" spans="1:12" ht="15" x14ac:dyDescent="0.2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6"/>
      <c r="B151" s="18"/>
      <c r="C151" s="8"/>
      <c r="D151" s="19" t="s">
        <v>39</v>
      </c>
      <c r="E151" s="9"/>
      <c r="F151" s="21">
        <f>SUM(F143:F150)</f>
        <v>670</v>
      </c>
      <c r="G151" s="21">
        <f>SUM(G143:G150)</f>
        <v>20.060000000000002</v>
      </c>
      <c r="H151" s="21">
        <f>SUM(H143:H150)</f>
        <v>21.05</v>
      </c>
      <c r="I151" s="21">
        <f>SUM(I143:I150)</f>
        <v>77.36</v>
      </c>
      <c r="J151" s="21">
        <f>SUM(J143:J150)</f>
        <v>659.5</v>
      </c>
      <c r="K151" s="27"/>
      <c r="L151" s="75">
        <f>L143+L144+L145+L146+L147+L148</f>
        <v>99.759999999999991</v>
      </c>
    </row>
    <row r="152" spans="1:12" ht="15" x14ac:dyDescent="0.25">
      <c r="A152" s="28">
        <f>A131</f>
        <v>1</v>
      </c>
      <c r="B152" s="14">
        <f>B131</f>
        <v>4</v>
      </c>
      <c r="C152" s="10" t="s">
        <v>34</v>
      </c>
      <c r="D152" s="12" t="s">
        <v>35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12" t="s">
        <v>31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6"/>
      <c r="B156" s="18"/>
      <c r="C156" s="8"/>
      <c r="D156" s="19" t="s">
        <v>39</v>
      </c>
      <c r="E156" s="9"/>
      <c r="F156" s="21">
        <f>SUM(F152:F155)</f>
        <v>0</v>
      </c>
      <c r="G156" s="21">
        <f t="shared" ref="G156" si="48">SUM(G152:G155)</f>
        <v>0</v>
      </c>
      <c r="H156" s="21">
        <f t="shared" ref="H156" si="49">SUM(H152:H155)</f>
        <v>0</v>
      </c>
      <c r="I156" s="21">
        <f t="shared" ref="I156" si="50">SUM(I152:I155)</f>
        <v>0</v>
      </c>
      <c r="J156" s="21">
        <f t="shared" ref="J156" si="51">SUM(J152:J155)</f>
        <v>0</v>
      </c>
      <c r="K156" s="27"/>
      <c r="L156" s="21"/>
    </row>
    <row r="157" spans="1:12" ht="15" x14ac:dyDescent="0.25">
      <c r="A157" s="28">
        <f>A131</f>
        <v>1</v>
      </c>
      <c r="B157" s="14">
        <f>B131</f>
        <v>4</v>
      </c>
      <c r="C157" s="10" t="s">
        <v>36</v>
      </c>
      <c r="D157" s="7" t="s">
        <v>21</v>
      </c>
    </row>
    <row r="158" spans="1:12" ht="15" x14ac:dyDescent="0.25">
      <c r="A158" s="25"/>
      <c r="B158" s="16"/>
      <c r="C158" s="11"/>
      <c r="D158" s="7" t="s">
        <v>30</v>
      </c>
    </row>
    <row r="159" spans="1:12" ht="15" x14ac:dyDescent="0.25">
      <c r="A159" s="25"/>
      <c r="B159" s="16"/>
      <c r="C159" s="11"/>
      <c r="D159" s="7" t="s">
        <v>31</v>
      </c>
    </row>
    <row r="160" spans="1:12" ht="15" x14ac:dyDescent="0.25">
      <c r="A160" s="25"/>
      <c r="B160" s="16"/>
      <c r="C160" s="11"/>
      <c r="D160" s="7" t="s">
        <v>23</v>
      </c>
    </row>
    <row r="161" spans="1:12" ht="15" x14ac:dyDescent="0.25">
      <c r="A161" s="25"/>
      <c r="B161" s="16"/>
      <c r="C161" s="11"/>
      <c r="D161" s="6"/>
    </row>
    <row r="162" spans="1:12" ht="15" x14ac:dyDescent="0.25">
      <c r="A162" s="25"/>
      <c r="B162" s="16"/>
      <c r="C162" s="11"/>
      <c r="D162" s="6"/>
    </row>
    <row r="163" spans="1:12" ht="15" x14ac:dyDescent="0.25">
      <c r="A163" s="26"/>
      <c r="B163" s="18"/>
      <c r="C163" s="8"/>
      <c r="D163" s="19" t="s">
        <v>39</v>
      </c>
      <c r="E163" s="9"/>
      <c r="F163" s="21"/>
      <c r="G163" s="21"/>
      <c r="H163" s="21"/>
      <c r="I163" s="21"/>
      <c r="J163" s="21"/>
      <c r="K163" s="27"/>
      <c r="L163" s="21"/>
    </row>
    <row r="164" spans="1:12" ht="15" x14ac:dyDescent="0.25">
      <c r="A164" s="28">
        <f>A131</f>
        <v>1</v>
      </c>
      <c r="B164" s="14">
        <f>B131</f>
        <v>4</v>
      </c>
      <c r="C164" s="10" t="s">
        <v>37</v>
      </c>
      <c r="D164" s="12" t="s">
        <v>38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35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12" t="s">
        <v>31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24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6"/>
      <c r="B170" s="18"/>
      <c r="C170" s="8"/>
      <c r="D170" s="20" t="s">
        <v>39</v>
      </c>
      <c r="E170" s="9"/>
      <c r="F170" s="21">
        <f>SUM(F164:F169)</f>
        <v>0</v>
      </c>
      <c r="G170" s="21">
        <f t="shared" ref="G170" si="52">SUM(G164:G169)</f>
        <v>0</v>
      </c>
      <c r="H170" s="21">
        <f t="shared" ref="H170" si="53">SUM(H164:H169)</f>
        <v>0</v>
      </c>
      <c r="I170" s="21">
        <f t="shared" ref="I170" si="54">SUM(I164:I169)</f>
        <v>0</v>
      </c>
      <c r="J170" s="21">
        <f t="shared" ref="J170" si="55">SUM(J164:J169)</f>
        <v>0</v>
      </c>
      <c r="K170" s="27"/>
      <c r="L170" s="21">
        <f t="shared" ref="L170" ca="1" si="56">SUM(L164:L172)</f>
        <v>0</v>
      </c>
    </row>
    <row r="171" spans="1:12" ht="15.75" customHeight="1" x14ac:dyDescent="0.2">
      <c r="A171" s="31">
        <f>A131</f>
        <v>1</v>
      </c>
      <c r="B171" s="32">
        <f>B131</f>
        <v>4</v>
      </c>
      <c r="C171" s="115" t="s">
        <v>4</v>
      </c>
      <c r="D171" s="116"/>
      <c r="E171" s="33"/>
      <c r="F171" s="34"/>
      <c r="G171" s="34"/>
      <c r="H171" s="34"/>
      <c r="I171" s="34"/>
      <c r="J171" s="34"/>
      <c r="K171" s="35"/>
      <c r="L171" s="34"/>
    </row>
    <row r="172" spans="1:12" ht="15" x14ac:dyDescent="0.25">
      <c r="A172" s="22">
        <v>1</v>
      </c>
      <c r="B172" s="23">
        <v>5</v>
      </c>
      <c r="C172" s="24" t="s">
        <v>20</v>
      </c>
      <c r="D172" s="5" t="s">
        <v>21</v>
      </c>
      <c r="E172" s="47"/>
      <c r="F172" s="48"/>
      <c r="G172" s="48"/>
      <c r="H172" s="48"/>
      <c r="I172" s="48"/>
      <c r="J172" s="48"/>
      <c r="K172" s="49"/>
      <c r="L172" s="48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22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7" t="s">
        <v>23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24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6"/>
      <c r="B179" s="18"/>
      <c r="C179" s="8"/>
      <c r="D179" s="19" t="s">
        <v>39</v>
      </c>
      <c r="E179" s="9"/>
      <c r="F179" s="21">
        <f>SUM(F172:F178)</f>
        <v>0</v>
      </c>
      <c r="G179" s="21">
        <f t="shared" ref="G179" si="57">SUM(G172:G178)</f>
        <v>0</v>
      </c>
      <c r="H179" s="21">
        <f t="shared" ref="H179" si="58">SUM(H172:H178)</f>
        <v>0</v>
      </c>
      <c r="I179" s="21">
        <f t="shared" ref="I179" si="59">SUM(I172:I178)</f>
        <v>0</v>
      </c>
      <c r="J179" s="21">
        <f t="shared" ref="J179" si="60">SUM(J172:J178)</f>
        <v>0</v>
      </c>
      <c r="K179" s="27"/>
      <c r="L179" s="21">
        <f t="shared" si="43"/>
        <v>0</v>
      </c>
    </row>
    <row r="180" spans="1:12" ht="15" x14ac:dyDescent="0.25">
      <c r="A180" s="28">
        <f>A172</f>
        <v>1</v>
      </c>
      <c r="B180" s="14">
        <f>B172</f>
        <v>5</v>
      </c>
      <c r="C180" s="10" t="s">
        <v>25</v>
      </c>
      <c r="D180" s="12" t="s">
        <v>24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6"/>
      <c r="B183" s="18"/>
      <c r="C183" s="8"/>
      <c r="D183" s="19" t="s">
        <v>39</v>
      </c>
      <c r="E183" s="9"/>
      <c r="F183" s="21">
        <f>SUM(F180:F182)</f>
        <v>0</v>
      </c>
      <c r="G183" s="21">
        <f t="shared" ref="G183" si="61">SUM(G180:G182)</f>
        <v>0</v>
      </c>
      <c r="H183" s="21">
        <f t="shared" ref="H183" si="62">SUM(H180:H182)</f>
        <v>0</v>
      </c>
      <c r="I183" s="21">
        <f t="shared" ref="I183" si="63">SUM(I180:I182)</f>
        <v>0</v>
      </c>
      <c r="J183" s="21">
        <f t="shared" ref="J183" si="64">SUM(J180:J182)</f>
        <v>0</v>
      </c>
      <c r="K183" s="27"/>
      <c r="L183" s="21">
        <f ca="1">SUM(L180:L183)</f>
        <v>0</v>
      </c>
    </row>
    <row r="184" spans="1:12" ht="15" x14ac:dyDescent="0.25">
      <c r="A184" s="28">
        <f>A172</f>
        <v>1</v>
      </c>
      <c r="B184" s="14">
        <f>B172</f>
        <v>5</v>
      </c>
      <c r="C184" s="10" t="s">
        <v>26</v>
      </c>
      <c r="D184" s="7" t="s">
        <v>27</v>
      </c>
      <c r="E184" s="7" t="s">
        <v>59</v>
      </c>
      <c r="F184" s="7">
        <v>80</v>
      </c>
      <c r="G184" s="7">
        <v>1.2</v>
      </c>
      <c r="H184" s="7">
        <v>3.6</v>
      </c>
      <c r="I184" s="7">
        <v>8.8000000000000007</v>
      </c>
      <c r="J184" s="7">
        <v>72</v>
      </c>
      <c r="K184" s="2">
        <v>72</v>
      </c>
      <c r="L184" s="59">
        <v>10.6</v>
      </c>
    </row>
    <row r="185" spans="1:12" ht="15" x14ac:dyDescent="0.25">
      <c r="A185" s="25"/>
      <c r="B185" s="16"/>
      <c r="C185" s="11"/>
      <c r="D185" s="7" t="s">
        <v>28</v>
      </c>
      <c r="E185" s="7" t="s">
        <v>82</v>
      </c>
      <c r="F185" s="7">
        <v>250</v>
      </c>
      <c r="G185" s="7">
        <v>3.42</v>
      </c>
      <c r="H185" s="7">
        <v>3.91</v>
      </c>
      <c r="I185" s="7">
        <v>4.09</v>
      </c>
      <c r="J185" s="7">
        <v>101.82</v>
      </c>
      <c r="K185" s="2">
        <v>69</v>
      </c>
      <c r="L185" s="59">
        <v>20.56</v>
      </c>
    </row>
    <row r="186" spans="1:12" ht="15" x14ac:dyDescent="0.25">
      <c r="A186" s="25"/>
      <c r="B186" s="16"/>
      <c r="C186" s="11"/>
      <c r="D186" s="7" t="s">
        <v>29</v>
      </c>
      <c r="E186" s="7" t="s">
        <v>83</v>
      </c>
      <c r="F186" s="7">
        <v>75</v>
      </c>
      <c r="G186" s="7">
        <v>10.65</v>
      </c>
      <c r="H186" s="7">
        <v>8.5500000000000007</v>
      </c>
      <c r="I186" s="7">
        <v>9.75</v>
      </c>
      <c r="J186" s="7">
        <v>160.5</v>
      </c>
      <c r="K186" s="52">
        <v>608</v>
      </c>
      <c r="L186" s="59">
        <v>31.75</v>
      </c>
    </row>
    <row r="187" spans="1:12" ht="15" x14ac:dyDescent="0.25">
      <c r="A187" s="25"/>
      <c r="B187" s="16"/>
      <c r="C187" s="11"/>
      <c r="D187" s="7" t="s">
        <v>29</v>
      </c>
      <c r="E187" s="7" t="s">
        <v>84</v>
      </c>
      <c r="F187" s="7">
        <v>150</v>
      </c>
      <c r="G187" s="7">
        <v>1.25</v>
      </c>
      <c r="H187" s="7">
        <v>2.4700000000000002</v>
      </c>
      <c r="I187" s="7">
        <v>18.03</v>
      </c>
      <c r="J187" s="7">
        <v>161.22999999999999</v>
      </c>
      <c r="K187" s="52">
        <v>295</v>
      </c>
      <c r="L187" s="59">
        <v>10.75</v>
      </c>
    </row>
    <row r="188" spans="1:12" ht="15" x14ac:dyDescent="0.25">
      <c r="A188" s="25"/>
      <c r="B188" s="16"/>
      <c r="C188" s="11"/>
      <c r="D188" s="7" t="s">
        <v>30</v>
      </c>
      <c r="E188" s="7" t="s">
        <v>60</v>
      </c>
      <c r="F188" s="7">
        <v>150</v>
      </c>
      <c r="G188" s="7">
        <v>0.06</v>
      </c>
      <c r="H188" s="7">
        <v>0</v>
      </c>
      <c r="I188" s="7">
        <v>5.9649999999999999</v>
      </c>
      <c r="J188" s="7">
        <v>69.650000000000006</v>
      </c>
      <c r="K188" s="52">
        <v>376</v>
      </c>
      <c r="L188" s="60">
        <v>10.79</v>
      </c>
    </row>
    <row r="189" spans="1:12" ht="15" x14ac:dyDescent="0.25">
      <c r="A189" s="25"/>
      <c r="B189" s="16"/>
      <c r="C189" s="11"/>
      <c r="D189" s="7" t="s">
        <v>31</v>
      </c>
      <c r="E189" s="7" t="s">
        <v>85</v>
      </c>
      <c r="F189" s="7">
        <v>30</v>
      </c>
      <c r="G189" s="7">
        <v>2.2799999999999998</v>
      </c>
      <c r="H189" s="7">
        <v>0.24</v>
      </c>
      <c r="I189" s="7">
        <v>14.76</v>
      </c>
      <c r="J189" s="7">
        <v>70.7</v>
      </c>
      <c r="K189" s="52"/>
      <c r="L189" s="60">
        <v>6.82</v>
      </c>
    </row>
    <row r="190" spans="1:12" ht="15" x14ac:dyDescent="0.25">
      <c r="A190" s="25"/>
      <c r="B190" s="16"/>
      <c r="C190" s="11"/>
      <c r="D190" s="7" t="s">
        <v>32</v>
      </c>
      <c r="E190" s="7" t="s">
        <v>86</v>
      </c>
      <c r="F190" s="7">
        <v>20</v>
      </c>
      <c r="G190" s="7">
        <v>1.52</v>
      </c>
      <c r="H190" s="7">
        <v>0.16</v>
      </c>
      <c r="I190" s="7">
        <v>9.84</v>
      </c>
      <c r="J190" s="7">
        <v>47</v>
      </c>
      <c r="K190" s="52"/>
      <c r="L190" s="60">
        <v>8.49</v>
      </c>
    </row>
    <row r="191" spans="1:12" ht="15" x14ac:dyDescent="0.25">
      <c r="A191" s="25"/>
      <c r="B191" s="16"/>
      <c r="C191" s="11"/>
      <c r="D191" s="7" t="s">
        <v>33</v>
      </c>
    </row>
    <row r="192" spans="1:12" ht="15" x14ac:dyDescent="0.2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6"/>
      <c r="B194" s="18"/>
      <c r="C194" s="8"/>
      <c r="D194" s="19" t="s">
        <v>39</v>
      </c>
      <c r="E194" s="9"/>
      <c r="F194" s="21">
        <v>930</v>
      </c>
      <c r="G194" s="21">
        <f>G190+G189+G188+G187+G186+G185+G184</f>
        <v>20.38</v>
      </c>
      <c r="H194" s="21">
        <f>H190+H189+H188+H187+H186+H185+H184</f>
        <v>18.930000000000003</v>
      </c>
      <c r="I194" s="21">
        <f>I184+I185+I186+I187+I188+I189+I190</f>
        <v>71.234999999999999</v>
      </c>
      <c r="J194" s="21">
        <f>J184+J185+J186+J187+J188+J189+J190</f>
        <v>682.9</v>
      </c>
      <c r="K194" s="27"/>
      <c r="L194" s="21">
        <f>SUM(L184:L190)</f>
        <v>99.759999999999977</v>
      </c>
    </row>
    <row r="195" spans="1:12" ht="15" x14ac:dyDescent="0.25">
      <c r="A195" s="28">
        <f>A172</f>
        <v>1</v>
      </c>
      <c r="B195" s="14">
        <f>B172</f>
        <v>5</v>
      </c>
      <c r="C195" s="10" t="s">
        <v>34</v>
      </c>
      <c r="D195" s="12" t="s">
        <v>35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6"/>
      <c r="B199" s="18"/>
      <c r="C199" s="8"/>
      <c r="D199" s="19" t="s">
        <v>39</v>
      </c>
      <c r="E199" s="9"/>
      <c r="F199" s="21"/>
      <c r="G199" s="21"/>
      <c r="H199" s="21"/>
      <c r="I199" s="21"/>
      <c r="J199" s="21"/>
      <c r="K199" s="27"/>
      <c r="L199" s="21"/>
    </row>
    <row r="200" spans="1:12" ht="15" x14ac:dyDescent="0.25">
      <c r="A200" s="28">
        <f>A172</f>
        <v>1</v>
      </c>
      <c r="B200" s="14">
        <f>B172</f>
        <v>5</v>
      </c>
      <c r="C200" s="10" t="s">
        <v>36</v>
      </c>
      <c r="D200" s="7" t="s">
        <v>21</v>
      </c>
    </row>
    <row r="201" spans="1:12" ht="15" x14ac:dyDescent="0.25">
      <c r="A201" s="25"/>
      <c r="B201" s="16"/>
      <c r="C201" s="11"/>
      <c r="D201" s="7" t="s">
        <v>30</v>
      </c>
    </row>
    <row r="202" spans="1:12" ht="15" x14ac:dyDescent="0.25">
      <c r="A202" s="25"/>
      <c r="B202" s="16"/>
      <c r="C202" s="11"/>
      <c r="D202" s="7" t="s">
        <v>31</v>
      </c>
    </row>
    <row r="203" spans="1:12" ht="15" x14ac:dyDescent="0.25">
      <c r="A203" s="25"/>
      <c r="B203" s="16"/>
      <c r="C203" s="11"/>
      <c r="D203" s="7" t="s">
        <v>23</v>
      </c>
    </row>
    <row r="204" spans="1:12" ht="15" x14ac:dyDescent="0.25">
      <c r="A204" s="25"/>
      <c r="B204" s="16"/>
      <c r="C204" s="11"/>
      <c r="D204" s="6"/>
    </row>
    <row r="205" spans="1:12" ht="15" x14ac:dyDescent="0.25">
      <c r="A205" s="25"/>
      <c r="B205" s="16"/>
      <c r="C205" s="11"/>
      <c r="D205" s="6"/>
    </row>
    <row r="206" spans="1:12" ht="15" x14ac:dyDescent="0.25">
      <c r="A206" s="26"/>
      <c r="B206" s="18"/>
      <c r="C206" s="8"/>
      <c r="D206" s="19" t="s">
        <v>39</v>
      </c>
      <c r="E206" s="9"/>
      <c r="F206" s="21"/>
      <c r="G206" s="21"/>
      <c r="H206" s="21"/>
      <c r="I206" s="21"/>
      <c r="J206" s="21"/>
      <c r="K206" s="27"/>
      <c r="L206" s="21"/>
    </row>
    <row r="207" spans="1:12" ht="15" x14ac:dyDescent="0.25">
      <c r="A207" s="28">
        <f>A172</f>
        <v>1</v>
      </c>
      <c r="B207" s="14">
        <f>B172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6"/>
      <c r="B213" s="18"/>
      <c r="C213" s="8"/>
      <c r="D213" s="20" t="s">
        <v>39</v>
      </c>
      <c r="E213" s="9"/>
      <c r="F213" s="21">
        <f>SUM(F207:F212)</f>
        <v>0</v>
      </c>
      <c r="G213" s="21">
        <f t="shared" ref="G213" si="65">SUM(G207:G212)</f>
        <v>0</v>
      </c>
      <c r="H213" s="21">
        <f t="shared" ref="H213" si="66">SUM(H207:H212)</f>
        <v>0</v>
      </c>
      <c r="I213" s="21">
        <f t="shared" ref="I213" si="67">SUM(I207:I212)</f>
        <v>0</v>
      </c>
      <c r="J213" s="21">
        <f t="shared" ref="J213" si="68">SUM(J207:J212)</f>
        <v>0</v>
      </c>
      <c r="K213" s="27"/>
      <c r="L213" s="21">
        <f t="shared" ref="L213" ca="1" si="69">SUM(L207:L215)</f>
        <v>0</v>
      </c>
    </row>
    <row r="214" spans="1:12" ht="15.75" customHeight="1" x14ac:dyDescent="0.2">
      <c r="A214" s="31">
        <f>A172</f>
        <v>1</v>
      </c>
      <c r="B214" s="32">
        <f>B172</f>
        <v>5</v>
      </c>
      <c r="C214" s="115" t="s">
        <v>4</v>
      </c>
      <c r="D214" s="116"/>
      <c r="E214" s="33"/>
      <c r="F214" s="34"/>
      <c r="G214" s="34"/>
      <c r="H214" s="34"/>
      <c r="I214" s="34"/>
      <c r="J214" s="34"/>
      <c r="K214" s="35"/>
      <c r="L214" s="34">
        <f t="shared" ref="L214" ca="1" si="70">L179+L183+L194+L199+L206+L213</f>
        <v>0</v>
      </c>
    </row>
    <row r="215" spans="1:12" ht="15" x14ac:dyDescent="0.25">
      <c r="A215" s="22">
        <v>1</v>
      </c>
      <c r="B215" s="23">
        <v>6</v>
      </c>
      <c r="C215" s="24" t="s">
        <v>20</v>
      </c>
      <c r="D215" s="5" t="s">
        <v>21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7" t="s">
        <v>22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23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6"/>
      <c r="B222" s="18"/>
      <c r="C222" s="8"/>
      <c r="D222" s="19" t="s">
        <v>39</v>
      </c>
      <c r="E222" s="9"/>
      <c r="F222" s="21"/>
      <c r="G222" s="21"/>
      <c r="H222" s="21"/>
      <c r="I222" s="21"/>
      <c r="J222" s="21"/>
      <c r="K222" s="27"/>
      <c r="L222" s="21"/>
    </row>
    <row r="223" spans="1:12" ht="15" x14ac:dyDescent="0.25">
      <c r="A223" s="28">
        <f>A215</f>
        <v>1</v>
      </c>
      <c r="B223" s="14">
        <f>B215</f>
        <v>6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6"/>
      <c r="B226" s="18"/>
      <c r="C226" s="8"/>
      <c r="D226" s="19" t="s">
        <v>39</v>
      </c>
      <c r="E226" s="9"/>
      <c r="F226" s="21"/>
      <c r="G226" s="21"/>
      <c r="H226" s="21"/>
      <c r="I226" s="21"/>
      <c r="J226" s="21"/>
      <c r="K226" s="27"/>
      <c r="L226" s="21"/>
    </row>
    <row r="227" spans="1:12" ht="15" x14ac:dyDescent="0.25">
      <c r="A227" s="28">
        <f>A215</f>
        <v>1</v>
      </c>
      <c r="B227" s="14">
        <f>B215</f>
        <v>6</v>
      </c>
      <c r="C227" s="10" t="s">
        <v>26</v>
      </c>
      <c r="D227" s="7" t="s">
        <v>27</v>
      </c>
      <c r="E227" s="80"/>
      <c r="F227" s="81"/>
      <c r="G227" s="87"/>
      <c r="H227" s="88"/>
      <c r="I227" s="89"/>
      <c r="J227" s="88"/>
      <c r="K227" s="96"/>
      <c r="L227" s="81"/>
    </row>
    <row r="228" spans="1:12" ht="15" x14ac:dyDescent="0.25">
      <c r="A228" s="25"/>
      <c r="B228" s="16"/>
      <c r="C228" s="11"/>
      <c r="D228" s="7" t="s">
        <v>28</v>
      </c>
      <c r="E228" s="82"/>
      <c r="F228" s="83"/>
      <c r="G228" s="90"/>
      <c r="H228" s="90"/>
      <c r="I228" s="91"/>
      <c r="J228" s="90"/>
      <c r="K228" s="97"/>
      <c r="L228" s="83"/>
    </row>
    <row r="229" spans="1:12" ht="15" x14ac:dyDescent="0.25">
      <c r="A229" s="25"/>
      <c r="B229" s="16"/>
      <c r="C229" s="11"/>
      <c r="D229" s="7" t="s">
        <v>29</v>
      </c>
      <c r="E229" s="82"/>
      <c r="F229" s="84"/>
      <c r="G229" s="90"/>
      <c r="H229" s="90"/>
      <c r="I229" s="91"/>
      <c r="J229" s="90"/>
      <c r="K229" s="97"/>
      <c r="L229" s="84"/>
    </row>
    <row r="230" spans="1:12" ht="15" x14ac:dyDescent="0.25">
      <c r="A230" s="25"/>
      <c r="B230" s="16"/>
      <c r="C230" s="11"/>
      <c r="D230" s="7" t="s">
        <v>30</v>
      </c>
      <c r="E230" s="82"/>
      <c r="F230" s="84"/>
      <c r="G230" s="90"/>
      <c r="H230" s="90"/>
      <c r="I230" s="91"/>
      <c r="J230" s="90"/>
      <c r="K230" s="98"/>
      <c r="L230" s="84"/>
    </row>
    <row r="231" spans="1:12" ht="15" x14ac:dyDescent="0.25">
      <c r="A231" s="25"/>
      <c r="B231" s="16"/>
      <c r="C231" s="11"/>
      <c r="D231" s="7" t="s">
        <v>31</v>
      </c>
      <c r="E231" s="82"/>
      <c r="F231" s="83"/>
      <c r="G231" s="92"/>
      <c r="H231" s="92"/>
      <c r="I231" s="93"/>
      <c r="J231" s="92"/>
      <c r="K231" s="98"/>
      <c r="L231" s="83"/>
    </row>
    <row r="232" spans="1:12" ht="15" x14ac:dyDescent="0.25">
      <c r="A232" s="25"/>
      <c r="B232" s="16"/>
      <c r="C232" s="11"/>
      <c r="D232" s="7" t="s">
        <v>32</v>
      </c>
      <c r="E232" s="82"/>
      <c r="F232" s="83"/>
      <c r="G232" s="92"/>
      <c r="H232" s="92"/>
      <c r="I232" s="93"/>
      <c r="J232" s="92"/>
      <c r="K232" s="98"/>
      <c r="L232" s="83"/>
    </row>
    <row r="233" spans="1:12" ht="15" x14ac:dyDescent="0.25">
      <c r="A233" s="25"/>
      <c r="B233" s="16"/>
      <c r="C233" s="11"/>
      <c r="D233" s="7" t="s">
        <v>33</v>
      </c>
      <c r="E233" s="85"/>
      <c r="F233" s="86"/>
      <c r="G233" s="94"/>
      <c r="H233" s="94"/>
      <c r="I233" s="95"/>
      <c r="J233" s="94"/>
      <c r="K233" s="99"/>
      <c r="L233" s="86"/>
    </row>
    <row r="234" spans="1:12" ht="15" x14ac:dyDescent="0.25">
      <c r="A234" s="25"/>
      <c r="B234" s="16"/>
      <c r="C234" s="11"/>
      <c r="D234" s="6"/>
      <c r="E234" s="85"/>
      <c r="F234" s="86"/>
      <c r="G234" s="94"/>
      <c r="H234" s="94"/>
      <c r="I234" s="95"/>
      <c r="J234" s="94"/>
      <c r="K234" s="100"/>
      <c r="L234" s="86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6"/>
      <c r="B236" s="18"/>
      <c r="C236" s="8"/>
      <c r="D236" s="19" t="s">
        <v>39</v>
      </c>
      <c r="E236" s="9"/>
      <c r="F236" s="21"/>
      <c r="G236" s="21"/>
      <c r="H236" s="21"/>
      <c r="I236" s="21"/>
      <c r="J236" s="21"/>
      <c r="K236" s="27"/>
      <c r="L236" s="75"/>
    </row>
    <row r="237" spans="1:12" ht="15" x14ac:dyDescent="0.25">
      <c r="A237" s="28">
        <f>A215</f>
        <v>1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39</v>
      </c>
      <c r="E241" s="9"/>
      <c r="F241" s="21"/>
      <c r="G241" s="21"/>
      <c r="H241" s="21"/>
      <c r="I241" s="21"/>
      <c r="J241" s="21"/>
      <c r="K241" s="27"/>
      <c r="L241" s="21"/>
    </row>
    <row r="242" spans="1:12" ht="15" x14ac:dyDescent="0.25">
      <c r="A242" s="28">
        <f>A215</f>
        <v>1</v>
      </c>
      <c r="B242" s="14">
        <f>B215</f>
        <v>6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6"/>
      <c r="B248" s="18"/>
      <c r="C248" s="8"/>
      <c r="D248" s="19" t="s">
        <v>39</v>
      </c>
      <c r="E248" s="9"/>
      <c r="F248" s="21"/>
      <c r="G248" s="21"/>
      <c r="H248" s="21"/>
      <c r="I248" s="21"/>
      <c r="J248" s="21"/>
      <c r="K248" s="27"/>
      <c r="L248" s="21"/>
    </row>
    <row r="249" spans="1:12" ht="15" x14ac:dyDescent="0.25">
      <c r="A249" s="28">
        <f>A215</f>
        <v>1</v>
      </c>
      <c r="B249" s="14">
        <f>B215</f>
        <v>6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6"/>
      <c r="B255" s="18"/>
      <c r="C255" s="8"/>
      <c r="D255" s="20" t="s">
        <v>39</v>
      </c>
      <c r="E255" s="9"/>
      <c r="F255" s="21"/>
      <c r="G255" s="21"/>
      <c r="H255" s="21"/>
      <c r="I255" s="21"/>
      <c r="J255" s="21"/>
      <c r="K255" s="27"/>
      <c r="L255" s="21"/>
    </row>
    <row r="256" spans="1:12" ht="15.75" customHeight="1" x14ac:dyDescent="0.2">
      <c r="A256" s="31">
        <f>A215</f>
        <v>1</v>
      </c>
      <c r="B256" s="32">
        <f>B215</f>
        <v>6</v>
      </c>
      <c r="C256" s="115" t="s">
        <v>4</v>
      </c>
      <c r="D256" s="116"/>
      <c r="E256" s="33"/>
      <c r="F256" s="34"/>
      <c r="G256" s="34"/>
      <c r="H256" s="34"/>
      <c r="I256" s="34"/>
      <c r="J256" s="34"/>
      <c r="K256" s="35"/>
      <c r="L256" s="34"/>
    </row>
    <row r="257" spans="1:12" ht="15" x14ac:dyDescent="0.25">
      <c r="A257" s="22">
        <v>1</v>
      </c>
      <c r="B257" s="23">
        <v>7</v>
      </c>
      <c r="C257" s="24" t="s">
        <v>20</v>
      </c>
      <c r="D257" s="5" t="s">
        <v>21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7" t="s">
        <v>22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23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24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6"/>
      <c r="B264" s="18"/>
      <c r="C264" s="8"/>
      <c r="D264" s="19" t="s">
        <v>39</v>
      </c>
      <c r="E264" s="9"/>
      <c r="F264" s="21">
        <f>SUM(F257:F263)</f>
        <v>0</v>
      </c>
      <c r="G264" s="21">
        <f t="shared" ref="G264" si="71">SUM(G257:G263)</f>
        <v>0</v>
      </c>
      <c r="H264" s="21">
        <f t="shared" ref="H264" si="72">SUM(H257:H263)</f>
        <v>0</v>
      </c>
      <c r="I264" s="21">
        <f t="shared" ref="I264" si="73">SUM(I257:I263)</f>
        <v>0</v>
      </c>
      <c r="J264" s="21">
        <f t="shared" ref="J264" si="74">SUM(J257:J263)</f>
        <v>0</v>
      </c>
      <c r="K264" s="27"/>
      <c r="L264" s="21">
        <f t="shared" ref="L264" si="75">SUM(L257:L263)</f>
        <v>0</v>
      </c>
    </row>
    <row r="265" spans="1:12" ht="15" x14ac:dyDescent="0.25">
      <c r="A265" s="28">
        <f>A257</f>
        <v>1</v>
      </c>
      <c r="B265" s="14">
        <f>B257</f>
        <v>7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39</v>
      </c>
      <c r="E268" s="9"/>
      <c r="F268" s="21">
        <f>SUM(F265:F267)</f>
        <v>0</v>
      </c>
      <c r="G268" s="21">
        <f t="shared" ref="G268" si="76">SUM(G265:G267)</f>
        <v>0</v>
      </c>
      <c r="H268" s="21">
        <f t="shared" ref="H268" si="77">SUM(H265:H267)</f>
        <v>0</v>
      </c>
      <c r="I268" s="21">
        <f t="shared" ref="I268" si="78">SUM(I265:I267)</f>
        <v>0</v>
      </c>
      <c r="J268" s="21">
        <f t="shared" ref="J268" si="79">SUM(J265:J267)</f>
        <v>0</v>
      </c>
      <c r="K268" s="27"/>
      <c r="L268" s="21">
        <f t="shared" ref="L268" ca="1" si="80">SUM(L265:L273)</f>
        <v>0</v>
      </c>
    </row>
    <row r="269" spans="1:12" ht="15" x14ac:dyDescent="0.25">
      <c r="A269" s="28">
        <f>A257</f>
        <v>1</v>
      </c>
      <c r="B269" s="14">
        <f>B257</f>
        <v>7</v>
      </c>
      <c r="C269" s="10" t="s">
        <v>26</v>
      </c>
      <c r="D269" s="7" t="s">
        <v>27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28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29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30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31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32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33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6"/>
      <c r="B278" s="18"/>
      <c r="C278" s="8"/>
      <c r="D278" s="19" t="s">
        <v>39</v>
      </c>
      <c r="E278" s="9"/>
      <c r="F278" s="21">
        <f>SUM(F269:F277)</f>
        <v>0</v>
      </c>
      <c r="G278" s="21">
        <f t="shared" ref="G278" si="81">SUM(G269:G277)</f>
        <v>0</v>
      </c>
      <c r="H278" s="21">
        <f t="shared" ref="H278" si="82">SUM(H269:H277)</f>
        <v>0</v>
      </c>
      <c r="I278" s="21">
        <f t="shared" ref="I278" si="83">SUM(I269:I277)</f>
        <v>0</v>
      </c>
      <c r="J278" s="21">
        <f t="shared" ref="J278" si="84">SUM(J269:J277)</f>
        <v>0</v>
      </c>
      <c r="K278" s="27"/>
      <c r="L278" s="21">
        <f t="shared" ref="L278" ca="1" si="85">SUM(L275:L283)</f>
        <v>0</v>
      </c>
    </row>
    <row r="279" spans="1:12" ht="15" x14ac:dyDescent="0.25">
      <c r="A279" s="28">
        <f>A257</f>
        <v>1</v>
      </c>
      <c r="B279" s="14">
        <f>B257</f>
        <v>7</v>
      </c>
      <c r="C279" s="10" t="s">
        <v>34</v>
      </c>
      <c r="D279" s="12" t="s">
        <v>35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6"/>
      <c r="B283" s="18"/>
      <c r="C283" s="8"/>
      <c r="D283" s="19" t="s">
        <v>39</v>
      </c>
      <c r="E283" s="9"/>
      <c r="F283" s="21">
        <f>SUM(F279:F282)</f>
        <v>0</v>
      </c>
      <c r="G283" s="21">
        <f t="shared" ref="G283" si="86">SUM(G279:G282)</f>
        <v>0</v>
      </c>
      <c r="H283" s="21">
        <f t="shared" ref="H283" si="87">SUM(H279:H282)</f>
        <v>0</v>
      </c>
      <c r="I283" s="21">
        <f t="shared" ref="I283" si="88">SUM(I279:I282)</f>
        <v>0</v>
      </c>
      <c r="J283" s="21">
        <f t="shared" ref="J283" si="89">SUM(J279:J282)</f>
        <v>0</v>
      </c>
      <c r="K283" s="27"/>
      <c r="L283" s="21">
        <f t="shared" ref="L283" ca="1" si="90">SUM(L276:L282)</f>
        <v>0</v>
      </c>
    </row>
    <row r="284" spans="1:12" ht="15" x14ac:dyDescent="0.25">
      <c r="A284" s="28">
        <f>A257</f>
        <v>1</v>
      </c>
      <c r="B284" s="14">
        <f>B257</f>
        <v>7</v>
      </c>
      <c r="C284" s="10" t="s">
        <v>36</v>
      </c>
      <c r="D284" s="7" t="s">
        <v>21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23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6"/>
      <c r="B290" s="18"/>
      <c r="C290" s="8"/>
      <c r="D290" s="19" t="s">
        <v>39</v>
      </c>
      <c r="E290" s="9"/>
      <c r="F290" s="21">
        <f>SUM(F284:F289)</f>
        <v>0</v>
      </c>
      <c r="G290" s="21">
        <f t="shared" ref="G290" si="91">SUM(G284:G289)</f>
        <v>0</v>
      </c>
      <c r="H290" s="21">
        <f t="shared" ref="H290" si="92">SUM(H284:H289)</f>
        <v>0</v>
      </c>
      <c r="I290" s="21">
        <f t="shared" ref="I290" si="93">SUM(I284:I289)</f>
        <v>0</v>
      </c>
      <c r="J290" s="21">
        <f t="shared" ref="J290" si="94">SUM(J284:J289)</f>
        <v>0</v>
      </c>
      <c r="K290" s="27"/>
      <c r="L290" s="21">
        <f t="shared" ref="L290" ca="1" si="95">SUM(L284:L292)</f>
        <v>0</v>
      </c>
    </row>
    <row r="291" spans="1:12" ht="15" x14ac:dyDescent="0.25">
      <c r="A291" s="28">
        <f>A257</f>
        <v>1</v>
      </c>
      <c r="B291" s="14">
        <f>B257</f>
        <v>7</v>
      </c>
      <c r="C291" s="10" t="s">
        <v>37</v>
      </c>
      <c r="D291" s="12" t="s">
        <v>38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12" t="s">
        <v>35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24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6"/>
      <c r="B297" s="18"/>
      <c r="C297" s="8"/>
      <c r="D297" s="20" t="s">
        <v>39</v>
      </c>
      <c r="E297" s="9"/>
      <c r="F297" s="21">
        <f>SUM(F291:F296)</f>
        <v>0</v>
      </c>
      <c r="G297" s="21">
        <f t="shared" ref="G297" si="96">SUM(G291:G296)</f>
        <v>0</v>
      </c>
      <c r="H297" s="21">
        <f t="shared" ref="H297" si="97">SUM(H291:H296)</f>
        <v>0</v>
      </c>
      <c r="I297" s="21">
        <f t="shared" ref="I297" si="98">SUM(I291:I296)</f>
        <v>0</v>
      </c>
      <c r="J297" s="21">
        <f t="shared" ref="J297" si="99">SUM(J291:J296)</f>
        <v>0</v>
      </c>
      <c r="K297" s="27"/>
      <c r="L297" s="21">
        <f t="shared" ref="L297" ca="1" si="100">SUM(L291:L299)</f>
        <v>0</v>
      </c>
    </row>
    <row r="298" spans="1:12" ht="15.75" customHeight="1" x14ac:dyDescent="0.2">
      <c r="A298" s="31">
        <f>A257</f>
        <v>1</v>
      </c>
      <c r="B298" s="32">
        <f>B257</f>
        <v>7</v>
      </c>
      <c r="C298" s="115" t="s">
        <v>4</v>
      </c>
      <c r="D298" s="116"/>
      <c r="E298" s="33"/>
      <c r="F298" s="34">
        <f>F264+F268+F278+F283+F290+F297</f>
        <v>0</v>
      </c>
      <c r="G298" s="34">
        <f t="shared" ref="G298" si="101">G264+G268+G278+G283+G290+G297</f>
        <v>0</v>
      </c>
      <c r="H298" s="34">
        <f t="shared" ref="H298" si="102">H264+H268+H278+H283+H290+H297</f>
        <v>0</v>
      </c>
      <c r="I298" s="34">
        <f t="shared" ref="I298" si="103">I264+I268+I278+I283+I290+I297</f>
        <v>0</v>
      </c>
      <c r="J298" s="34">
        <f t="shared" ref="J298" si="104">J264+J268+J278+J283+J290+J297</f>
        <v>0</v>
      </c>
      <c r="K298" s="35"/>
      <c r="L298" s="34">
        <f t="shared" ref="L298" ca="1" si="105">L264+L268+L278+L283+L290+L297</f>
        <v>0</v>
      </c>
    </row>
    <row r="299" spans="1:12" ht="15" x14ac:dyDescent="0.25">
      <c r="A299" s="22">
        <v>2</v>
      </c>
      <c r="B299" s="23">
        <v>1</v>
      </c>
      <c r="C299" s="24" t="s">
        <v>20</v>
      </c>
      <c r="D299" s="5" t="s">
        <v>21</v>
      </c>
      <c r="E299" s="47" t="s">
        <v>69</v>
      </c>
      <c r="F299" s="48"/>
      <c r="G299" s="48"/>
      <c r="H299" s="48"/>
      <c r="I299" s="48"/>
      <c r="J299" s="48"/>
      <c r="K299" s="49"/>
      <c r="L299" s="48"/>
    </row>
    <row r="300" spans="1:12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7" t="s">
        <v>22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23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24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19" t="s">
        <v>39</v>
      </c>
      <c r="E306" s="9"/>
      <c r="F306" s="21">
        <f>SUM(F299:F305)</f>
        <v>0</v>
      </c>
      <c r="G306" s="21">
        <f t="shared" ref="G306" si="106">SUM(G299:G305)</f>
        <v>0</v>
      </c>
      <c r="H306" s="21">
        <f t="shared" ref="H306" si="107">SUM(H299:H305)</f>
        <v>0</v>
      </c>
      <c r="I306" s="21">
        <f t="shared" ref="I306" si="108">SUM(I299:I305)</f>
        <v>0</v>
      </c>
      <c r="J306" s="21">
        <f t="shared" ref="J306" si="109">SUM(J299:J305)</f>
        <v>0</v>
      </c>
      <c r="K306" s="27"/>
      <c r="L306" s="21">
        <f t="shared" ref="L306:L347" si="110">SUM(L299:L305)</f>
        <v>0</v>
      </c>
    </row>
    <row r="307" spans="1:12" ht="15" x14ac:dyDescent="0.25">
      <c r="A307" s="28">
        <f>A299</f>
        <v>2</v>
      </c>
      <c r="B307" s="14">
        <f>B299</f>
        <v>1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39</v>
      </c>
      <c r="E310" s="9"/>
      <c r="F310" s="21">
        <f>SUM(F307:F309)</f>
        <v>0</v>
      </c>
      <c r="G310" s="21">
        <f t="shared" ref="G310" si="111">SUM(G307:G309)</f>
        <v>0</v>
      </c>
      <c r="H310" s="21">
        <f t="shared" ref="H310" si="112">SUM(H307:H309)</f>
        <v>0</v>
      </c>
      <c r="I310" s="21">
        <f t="shared" ref="I310" si="113">SUM(I307:I309)</f>
        <v>0</v>
      </c>
      <c r="J310" s="21">
        <f t="shared" ref="J310" si="114">SUM(J307:J309)</f>
        <v>0</v>
      </c>
      <c r="K310" s="27"/>
      <c r="L310" s="21">
        <f ca="1">SUM(L307:L310)</f>
        <v>0</v>
      </c>
    </row>
    <row r="311" spans="1:12" ht="15" x14ac:dyDescent="0.25">
      <c r="A311" s="28">
        <f>A299</f>
        <v>2</v>
      </c>
      <c r="B311" s="14">
        <f>B299</f>
        <v>1</v>
      </c>
      <c r="C311" s="10" t="s">
        <v>26</v>
      </c>
      <c r="D311" s="7" t="s">
        <v>27</v>
      </c>
      <c r="E311" s="80" t="s">
        <v>57</v>
      </c>
      <c r="F311" s="87">
        <v>80</v>
      </c>
      <c r="G311" s="87">
        <v>1</v>
      </c>
      <c r="H311" s="88">
        <v>4</v>
      </c>
      <c r="I311" s="89">
        <v>9</v>
      </c>
      <c r="J311" s="88">
        <v>9</v>
      </c>
      <c r="K311" s="96">
        <v>27</v>
      </c>
      <c r="L311" s="103">
        <v>11.43</v>
      </c>
    </row>
    <row r="312" spans="1:12" ht="15" x14ac:dyDescent="0.25">
      <c r="A312" s="25"/>
      <c r="B312" s="16"/>
      <c r="C312" s="11"/>
      <c r="D312" s="7" t="s">
        <v>28</v>
      </c>
      <c r="E312" s="82" t="s">
        <v>87</v>
      </c>
      <c r="F312" s="92">
        <v>200</v>
      </c>
      <c r="G312" s="90">
        <v>2</v>
      </c>
      <c r="H312" s="90">
        <v>2</v>
      </c>
      <c r="I312" s="91">
        <v>12</v>
      </c>
      <c r="J312" s="90">
        <v>180</v>
      </c>
      <c r="K312" s="97">
        <v>142</v>
      </c>
      <c r="L312" s="110">
        <v>20.36</v>
      </c>
    </row>
    <row r="313" spans="1:12" ht="15" x14ac:dyDescent="0.25">
      <c r="A313" s="25"/>
      <c r="B313" s="16"/>
      <c r="C313" s="11"/>
      <c r="D313" s="7" t="s">
        <v>29</v>
      </c>
      <c r="E313" s="82" t="s">
        <v>88</v>
      </c>
      <c r="F313" s="90">
        <v>100</v>
      </c>
      <c r="G313" s="90">
        <v>23</v>
      </c>
      <c r="H313" s="90">
        <v>5</v>
      </c>
      <c r="I313" s="91">
        <v>51</v>
      </c>
      <c r="J313" s="90">
        <v>212</v>
      </c>
      <c r="K313" s="97">
        <v>447</v>
      </c>
      <c r="L313" s="105">
        <v>21.06</v>
      </c>
    </row>
    <row r="314" spans="1:12" ht="15" x14ac:dyDescent="0.25">
      <c r="A314" s="25"/>
      <c r="B314" s="16"/>
      <c r="C314" s="11"/>
      <c r="D314" s="7" t="s">
        <v>30</v>
      </c>
      <c r="E314" s="82" t="s">
        <v>58</v>
      </c>
      <c r="F314" s="90">
        <v>75</v>
      </c>
      <c r="G314" s="90">
        <v>18</v>
      </c>
      <c r="H314" s="90">
        <v>12</v>
      </c>
      <c r="I314" s="91">
        <v>14</v>
      </c>
      <c r="J314" s="90">
        <v>180</v>
      </c>
      <c r="K314" s="98">
        <v>383</v>
      </c>
      <c r="L314" s="105">
        <v>26.6</v>
      </c>
    </row>
    <row r="315" spans="1:12" ht="15" x14ac:dyDescent="0.25">
      <c r="A315" s="25"/>
      <c r="B315" s="16"/>
      <c r="C315" s="11"/>
      <c r="D315" s="7"/>
      <c r="E315" s="82" t="s">
        <v>48</v>
      </c>
      <c r="F315" s="92">
        <v>30</v>
      </c>
      <c r="G315" s="92">
        <v>2</v>
      </c>
      <c r="H315" s="92">
        <v>2</v>
      </c>
      <c r="I315" s="93">
        <v>15</v>
      </c>
      <c r="J315" s="92">
        <v>28</v>
      </c>
      <c r="K315" s="98">
        <v>109</v>
      </c>
      <c r="L315" s="106">
        <v>6.43</v>
      </c>
    </row>
    <row r="316" spans="1:12" ht="15" x14ac:dyDescent="0.25">
      <c r="A316" s="25"/>
      <c r="B316" s="16"/>
      <c r="C316" s="11"/>
      <c r="D316" s="7" t="s">
        <v>32</v>
      </c>
      <c r="E316" s="82" t="s">
        <v>65</v>
      </c>
      <c r="F316" s="92">
        <v>20</v>
      </c>
      <c r="G316" s="92">
        <v>2</v>
      </c>
      <c r="H316" s="92">
        <v>2</v>
      </c>
      <c r="I316" s="93">
        <v>10</v>
      </c>
      <c r="J316" s="92">
        <v>47</v>
      </c>
      <c r="K316" s="98">
        <v>108</v>
      </c>
      <c r="L316" s="107">
        <v>6.39</v>
      </c>
    </row>
    <row r="317" spans="1:12" ht="15" x14ac:dyDescent="0.25">
      <c r="A317" s="25"/>
      <c r="B317" s="16"/>
      <c r="C317" s="11"/>
      <c r="D317" s="6" t="s">
        <v>31</v>
      </c>
      <c r="E317" s="85" t="s">
        <v>89</v>
      </c>
      <c r="F317" s="94">
        <v>200</v>
      </c>
      <c r="G317" s="94">
        <v>0</v>
      </c>
      <c r="H317" s="94">
        <v>0</v>
      </c>
      <c r="I317" s="95">
        <v>11</v>
      </c>
      <c r="J317" s="94">
        <v>110</v>
      </c>
      <c r="K317" s="100">
        <v>943</v>
      </c>
      <c r="L317" s="109">
        <v>7.49</v>
      </c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6"/>
      <c r="B319" s="18"/>
      <c r="C319" s="8"/>
      <c r="D319" s="19" t="s">
        <v>39</v>
      </c>
      <c r="E319" s="9"/>
      <c r="F319" s="21"/>
      <c r="G319" s="21"/>
      <c r="H319" s="21"/>
      <c r="I319" s="21"/>
      <c r="J319" s="21"/>
      <c r="K319" s="27"/>
      <c r="L319" s="75">
        <f>L311+L312+L313+L314+L315+L316+L317</f>
        <v>99.759999999999991</v>
      </c>
    </row>
    <row r="320" spans="1:12" ht="15" x14ac:dyDescent="0.25">
      <c r="A320" s="28">
        <f>A299</f>
        <v>2</v>
      </c>
      <c r="B320" s="14">
        <f>B299</f>
        <v>1</v>
      </c>
      <c r="C320" s="10" t="s">
        <v>34</v>
      </c>
      <c r="D320" s="12" t="s">
        <v>35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12" t="s">
        <v>31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6"/>
      <c r="B324" s="18"/>
      <c r="C324" s="8"/>
      <c r="D324" s="19" t="s">
        <v>39</v>
      </c>
      <c r="E324" s="9"/>
      <c r="F324" s="21">
        <f>SUM(F320:F323)</f>
        <v>0</v>
      </c>
      <c r="G324" s="21">
        <f t="shared" ref="G324" si="115">SUM(G320:G323)</f>
        <v>0</v>
      </c>
      <c r="H324" s="21">
        <f t="shared" ref="H324" si="116">SUM(H320:H323)</f>
        <v>0</v>
      </c>
      <c r="I324" s="21">
        <f t="shared" ref="I324" si="117">SUM(I320:I323)</f>
        <v>0</v>
      </c>
      <c r="J324" s="21">
        <f t="shared" ref="J324" si="118">SUM(J320:J323)</f>
        <v>0</v>
      </c>
      <c r="K324" s="27"/>
      <c r="L324" s="21"/>
    </row>
    <row r="325" spans="1:12" ht="15" x14ac:dyDescent="0.25">
      <c r="A325" s="28">
        <f>A299</f>
        <v>2</v>
      </c>
      <c r="B325" s="14">
        <f>B299</f>
        <v>1</v>
      </c>
      <c r="C325" s="10" t="s">
        <v>36</v>
      </c>
      <c r="D325" s="7" t="s">
        <v>21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30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23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6"/>
      <c r="B331" s="18"/>
      <c r="C331" s="8"/>
      <c r="D331" s="19" t="s">
        <v>39</v>
      </c>
      <c r="E331" s="9"/>
      <c r="F331" s="21">
        <f>SUM(F325:F330)</f>
        <v>0</v>
      </c>
      <c r="G331" s="21">
        <f t="shared" ref="G331" si="119">SUM(G325:G330)</f>
        <v>0</v>
      </c>
      <c r="H331" s="21">
        <f t="shared" ref="H331" si="120">SUM(H325:H330)</f>
        <v>0</v>
      </c>
      <c r="I331" s="21">
        <f t="shared" ref="I331" si="121">SUM(I325:I330)</f>
        <v>0</v>
      </c>
      <c r="J331" s="21">
        <f t="shared" ref="J331" si="122">SUM(J325:J330)</f>
        <v>0</v>
      </c>
      <c r="K331" s="27"/>
      <c r="L331" s="21">
        <f t="shared" ref="L331" ca="1" si="123">SUM(L325:L333)</f>
        <v>0</v>
      </c>
    </row>
    <row r="332" spans="1:12" ht="15" x14ac:dyDescent="0.25">
      <c r="A332" s="28">
        <f>A299</f>
        <v>2</v>
      </c>
      <c r="B332" s="14">
        <f>B299</f>
        <v>1</v>
      </c>
      <c r="C332" s="10" t="s">
        <v>37</v>
      </c>
      <c r="D332" s="12" t="s">
        <v>38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35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12" t="s">
        <v>31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24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6"/>
      <c r="B338" s="18"/>
      <c r="C338" s="8"/>
      <c r="D338" s="20" t="s">
        <v>39</v>
      </c>
      <c r="E338" s="9"/>
      <c r="F338" s="21">
        <f>SUM(F332:F337)</f>
        <v>0</v>
      </c>
      <c r="G338" s="21">
        <f t="shared" ref="G338" si="124">SUM(G332:G337)</f>
        <v>0</v>
      </c>
      <c r="H338" s="21">
        <f t="shared" ref="H338" si="125">SUM(H332:H337)</f>
        <v>0</v>
      </c>
      <c r="I338" s="21">
        <f t="shared" ref="I338" si="126">SUM(I332:I337)</f>
        <v>0</v>
      </c>
      <c r="J338" s="21">
        <f t="shared" ref="J338" si="127">SUM(J332:J337)</f>
        <v>0</v>
      </c>
      <c r="K338" s="27"/>
      <c r="L338" s="21">
        <f t="shared" ref="L338" ca="1" si="128">SUM(L332:L340)</f>
        <v>0</v>
      </c>
    </row>
    <row r="339" spans="1:12" ht="15.75" customHeight="1" x14ac:dyDescent="0.2">
      <c r="A339" s="31">
        <f>A299</f>
        <v>2</v>
      </c>
      <c r="B339" s="32">
        <f>B299</f>
        <v>1</v>
      </c>
      <c r="C339" s="115" t="s">
        <v>4</v>
      </c>
      <c r="D339" s="116"/>
      <c r="E339" s="33"/>
      <c r="F339" s="34">
        <f>F306+F310+F319+F324+F331+F338</f>
        <v>0</v>
      </c>
      <c r="G339" s="34">
        <f>G306+G310+G319+G324+G331+G338</f>
        <v>0</v>
      </c>
      <c r="H339" s="34">
        <f>H306+H310+H319+H324+H331+H338</f>
        <v>0</v>
      </c>
      <c r="I339" s="34">
        <f>I306+I310+I319+I324+I331+I338</f>
        <v>0</v>
      </c>
      <c r="J339" s="34">
        <f>J306+J310+J319+J324+J331+J338</f>
        <v>0</v>
      </c>
      <c r="K339" s="35"/>
      <c r="L339" s="34">
        <f ca="1">L306+L310+L319+L324+L331+L338</f>
        <v>0</v>
      </c>
    </row>
    <row r="340" spans="1:12" ht="15" x14ac:dyDescent="0.25">
      <c r="A340" s="15">
        <v>2</v>
      </c>
      <c r="B340" s="16">
        <v>2</v>
      </c>
      <c r="C340" s="24" t="s">
        <v>20</v>
      </c>
      <c r="D340" s="5" t="s">
        <v>21</v>
      </c>
      <c r="E340" s="47"/>
      <c r="F340" s="48"/>
      <c r="G340" s="48"/>
      <c r="H340" s="48"/>
      <c r="I340" s="48"/>
      <c r="J340" s="48"/>
      <c r="K340" s="49"/>
      <c r="L340" s="48"/>
    </row>
    <row r="341" spans="1:12" ht="15" x14ac:dyDescent="0.25">
      <c r="A341" s="1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22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7" t="s">
        <v>23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24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7"/>
      <c r="B347" s="18"/>
      <c r="C347" s="8"/>
      <c r="D347" s="19" t="s">
        <v>39</v>
      </c>
      <c r="E347" s="9"/>
      <c r="F347" s="21">
        <f>SUM(F340:F346)</f>
        <v>0</v>
      </c>
      <c r="G347" s="21">
        <f t="shared" ref="G347" si="129">SUM(G340:G346)</f>
        <v>0</v>
      </c>
      <c r="H347" s="21">
        <f t="shared" ref="H347" si="130">SUM(H340:H346)</f>
        <v>0</v>
      </c>
      <c r="I347" s="21">
        <f t="shared" ref="I347" si="131">SUM(I340:I346)</f>
        <v>0</v>
      </c>
      <c r="J347" s="21">
        <f t="shared" ref="J347" si="132">SUM(J340:J346)</f>
        <v>0</v>
      </c>
      <c r="K347" s="27"/>
      <c r="L347" s="21">
        <f t="shared" si="110"/>
        <v>0</v>
      </c>
    </row>
    <row r="348" spans="1:12" ht="15" x14ac:dyDescent="0.25">
      <c r="A348" s="14">
        <f>A340</f>
        <v>2</v>
      </c>
      <c r="B348" s="14">
        <f>B340</f>
        <v>2</v>
      </c>
      <c r="C348" s="10" t="s">
        <v>25</v>
      </c>
      <c r="D348" s="12" t="s">
        <v>24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39</v>
      </c>
      <c r="E351" s="9"/>
      <c r="F351" s="21">
        <f>SUM(F348:F350)</f>
        <v>0</v>
      </c>
      <c r="G351" s="21">
        <f t="shared" ref="G351" si="133">SUM(G348:G350)</f>
        <v>0</v>
      </c>
      <c r="H351" s="21">
        <f t="shared" ref="H351" si="134">SUM(H348:H350)</f>
        <v>0</v>
      </c>
      <c r="I351" s="21">
        <f t="shared" ref="I351" si="135">SUM(I348:I350)</f>
        <v>0</v>
      </c>
      <c r="J351" s="21">
        <f t="shared" ref="J351" si="136">SUM(J348:J350)</f>
        <v>0</v>
      </c>
      <c r="K351" s="27"/>
      <c r="L351" s="21">
        <f ca="1">SUM(L348:L351)</f>
        <v>0</v>
      </c>
    </row>
    <row r="352" spans="1:12" ht="15" x14ac:dyDescent="0.25">
      <c r="A352" s="14">
        <f>A340</f>
        <v>2</v>
      </c>
      <c r="B352" s="14">
        <f>B340</f>
        <v>2</v>
      </c>
      <c r="C352" s="10" t="s">
        <v>26</v>
      </c>
      <c r="D352" s="7" t="s">
        <v>27</v>
      </c>
      <c r="E352" s="61" t="s">
        <v>90</v>
      </c>
      <c r="F352" s="70">
        <v>100</v>
      </c>
      <c r="G352" s="70">
        <v>0.7</v>
      </c>
      <c r="H352" s="70">
        <v>0</v>
      </c>
      <c r="I352" s="71">
        <v>9</v>
      </c>
      <c r="J352" s="70">
        <v>40</v>
      </c>
      <c r="K352" s="68">
        <v>40</v>
      </c>
      <c r="L352">
        <v>8.8699999999999992</v>
      </c>
    </row>
    <row r="353" spans="1:12" ht="15" x14ac:dyDescent="0.25">
      <c r="A353" s="15"/>
      <c r="B353" s="16"/>
      <c r="C353" s="11"/>
      <c r="D353" s="7" t="s">
        <v>28</v>
      </c>
      <c r="E353" s="63" t="s">
        <v>91</v>
      </c>
      <c r="F353" s="67">
        <v>200</v>
      </c>
      <c r="G353" s="67">
        <v>2</v>
      </c>
      <c r="H353" s="67">
        <v>2</v>
      </c>
      <c r="I353" s="72">
        <v>11</v>
      </c>
      <c r="J353" s="67">
        <v>73</v>
      </c>
      <c r="K353" s="69">
        <v>125</v>
      </c>
      <c r="L353" s="73">
        <v>20.53</v>
      </c>
    </row>
    <row r="354" spans="1:12" ht="15" x14ac:dyDescent="0.25">
      <c r="A354" s="15"/>
      <c r="B354" s="16"/>
      <c r="C354" s="11"/>
      <c r="D354" s="7" t="s">
        <v>29</v>
      </c>
      <c r="E354" s="63" t="s">
        <v>64</v>
      </c>
      <c r="F354" s="67">
        <v>75</v>
      </c>
      <c r="G354" s="67">
        <v>11</v>
      </c>
      <c r="H354" s="67">
        <v>9</v>
      </c>
      <c r="I354" s="72">
        <v>10</v>
      </c>
      <c r="J354" s="67">
        <v>161</v>
      </c>
      <c r="K354" s="69">
        <v>608</v>
      </c>
      <c r="L354" s="73">
        <v>26</v>
      </c>
    </row>
    <row r="355" spans="1:12" ht="15" x14ac:dyDescent="0.25">
      <c r="A355" s="15"/>
      <c r="B355" s="16"/>
      <c r="C355" s="11"/>
      <c r="D355" s="7"/>
      <c r="E355" s="63" t="s">
        <v>92</v>
      </c>
      <c r="F355" s="67">
        <v>180</v>
      </c>
      <c r="G355" s="67">
        <v>1</v>
      </c>
      <c r="H355" s="67">
        <v>6</v>
      </c>
      <c r="I355" s="72">
        <v>31</v>
      </c>
      <c r="J355" s="67">
        <v>142</v>
      </c>
      <c r="K355" s="69">
        <v>369</v>
      </c>
      <c r="L355" s="74">
        <v>22.22</v>
      </c>
    </row>
    <row r="356" spans="1:12" ht="15" x14ac:dyDescent="0.25">
      <c r="A356" s="15"/>
      <c r="B356" s="16"/>
      <c r="C356" s="11"/>
      <c r="D356" s="7" t="s">
        <v>31</v>
      </c>
      <c r="E356" s="63" t="s">
        <v>93</v>
      </c>
      <c r="F356" s="67">
        <v>200</v>
      </c>
      <c r="G356" s="67">
        <v>0.26</v>
      </c>
      <c r="H356" s="67">
        <v>0.05</v>
      </c>
      <c r="I356" s="72">
        <v>11</v>
      </c>
      <c r="J356" s="67">
        <v>57</v>
      </c>
      <c r="K356" s="69">
        <v>383</v>
      </c>
      <c r="L356" s="74">
        <v>12.64</v>
      </c>
    </row>
    <row r="357" spans="1:12" ht="15" x14ac:dyDescent="0.25">
      <c r="A357" s="15"/>
      <c r="B357" s="16"/>
      <c r="C357" s="11"/>
      <c r="D357" s="7"/>
      <c r="E357" s="63" t="s">
        <v>65</v>
      </c>
      <c r="F357" s="67">
        <v>20</v>
      </c>
      <c r="G357" s="67">
        <v>2</v>
      </c>
      <c r="H357" s="67">
        <v>0</v>
      </c>
      <c r="I357" s="72">
        <v>11</v>
      </c>
      <c r="J357" s="67">
        <v>47</v>
      </c>
      <c r="K357" s="52"/>
      <c r="L357" s="74">
        <v>9.5</v>
      </c>
    </row>
    <row r="358" spans="1:12" ht="15" x14ac:dyDescent="0.25">
      <c r="A358" s="15"/>
      <c r="B358" s="16"/>
      <c r="C358" s="11"/>
      <c r="D358" s="7"/>
      <c r="E358" s="63"/>
      <c r="F358" s="67"/>
      <c r="G358" s="67"/>
      <c r="H358" s="67"/>
      <c r="I358" s="72"/>
      <c r="J358" s="67"/>
      <c r="K358" s="52"/>
      <c r="L358" s="74"/>
    </row>
    <row r="359" spans="1:12" ht="15" x14ac:dyDescent="0.25">
      <c r="A359" s="15"/>
      <c r="B359" s="16"/>
      <c r="C359" s="11"/>
      <c r="D359" s="7"/>
    </row>
    <row r="360" spans="1:12" ht="15" x14ac:dyDescent="0.25">
      <c r="A360" s="15"/>
      <c r="B360" s="16"/>
      <c r="C360" s="11"/>
      <c r="D360" s="6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7"/>
      <c r="B362" s="18"/>
      <c r="C362" s="8"/>
      <c r="D362" s="19" t="s">
        <v>39</v>
      </c>
      <c r="E362" s="9"/>
      <c r="F362" s="111">
        <f>F357+F356+F355+F354+F353+F352</f>
        <v>775</v>
      </c>
      <c r="G362" s="111">
        <f>G357+G356+G355+G354+G353+G352</f>
        <v>16.959999999999997</v>
      </c>
      <c r="H362" s="111">
        <f>H357+H356+H355+H354+H353+H352</f>
        <v>17.05</v>
      </c>
      <c r="I362" s="111">
        <f>I352+I353+I354+I355+I356+I357</f>
        <v>83</v>
      </c>
      <c r="J362" s="111">
        <f>J352+J353+J354+J355+J356+J357</f>
        <v>520</v>
      </c>
      <c r="K362" s="27"/>
      <c r="L362" s="75">
        <f>L352+L353+L354+L355+L356+L357</f>
        <v>99.76</v>
      </c>
    </row>
    <row r="363" spans="1:12" ht="15" x14ac:dyDescent="0.25">
      <c r="A363" s="14">
        <f>A340</f>
        <v>2</v>
      </c>
      <c r="B363" s="14">
        <f>B340</f>
        <v>2</v>
      </c>
      <c r="C363" s="10" t="s">
        <v>34</v>
      </c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SUM(F363:F366)</f>
        <v>0</v>
      </c>
      <c r="G367" s="21">
        <f t="shared" ref="G367" si="137">SUM(G363:G366)</f>
        <v>0</v>
      </c>
      <c r="H367" s="21">
        <f t="shared" ref="H367" si="138">SUM(H363:H366)</f>
        <v>0</v>
      </c>
      <c r="I367" s="21">
        <f t="shared" ref="I367" si="139">SUM(I363:I366)</f>
        <v>0</v>
      </c>
      <c r="J367" s="21">
        <f t="shared" ref="J367" si="140">SUM(J363:J366)</f>
        <v>0</v>
      </c>
      <c r="K367" s="27"/>
      <c r="L367" s="21"/>
    </row>
    <row r="368" spans="1:12" ht="15" x14ac:dyDescent="0.25">
      <c r="A368" s="14">
        <f>A340</f>
        <v>2</v>
      </c>
      <c r="B368" s="14">
        <f>B340</f>
        <v>2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7"/>
      <c r="B374" s="18"/>
      <c r="C374" s="8"/>
      <c r="D374" s="19" t="s">
        <v>39</v>
      </c>
      <c r="E374" s="9"/>
      <c r="F374" s="21">
        <f>SUM(F368:F373)</f>
        <v>0</v>
      </c>
      <c r="G374" s="21">
        <f t="shared" ref="G374" si="141">SUM(G368:G373)</f>
        <v>0</v>
      </c>
      <c r="H374" s="21">
        <f t="shared" ref="H374" si="142">SUM(H368:H373)</f>
        <v>0</v>
      </c>
      <c r="I374" s="21">
        <f t="shared" ref="I374" si="143">SUM(I368:I373)</f>
        <v>0</v>
      </c>
      <c r="J374" s="21">
        <f t="shared" ref="J374" si="144">SUM(J368:J373)</f>
        <v>0</v>
      </c>
      <c r="K374" s="27"/>
      <c r="L374" s="21">
        <f ca="1">SUM(L368:L374)</f>
        <v>0</v>
      </c>
    </row>
    <row r="375" spans="1:12" ht="15" x14ac:dyDescent="0.25">
      <c r="A375" s="14">
        <f>A340</f>
        <v>2</v>
      </c>
      <c r="B375" s="14">
        <f>B340</f>
        <v>2</v>
      </c>
      <c r="C375" s="10" t="s">
        <v>37</v>
      </c>
      <c r="D375" s="12" t="s">
        <v>38</v>
      </c>
    </row>
    <row r="376" spans="1:12" ht="15" x14ac:dyDescent="0.25">
      <c r="A376" s="15"/>
      <c r="B376" s="16"/>
      <c r="C376" s="11"/>
      <c r="D376" s="12" t="s">
        <v>35</v>
      </c>
    </row>
    <row r="377" spans="1:12" ht="15" x14ac:dyDescent="0.25">
      <c r="A377" s="15"/>
      <c r="B377" s="16"/>
      <c r="C377" s="11"/>
      <c r="D377" s="12" t="s">
        <v>31</v>
      </c>
    </row>
    <row r="378" spans="1:12" ht="15" x14ac:dyDescent="0.25">
      <c r="A378" s="15"/>
      <c r="B378" s="16"/>
      <c r="C378" s="11"/>
      <c r="D378" s="12" t="s">
        <v>24</v>
      </c>
    </row>
    <row r="379" spans="1:12" ht="15" x14ac:dyDescent="0.25">
      <c r="A379" s="15"/>
      <c r="B379" s="16"/>
      <c r="C379" s="11"/>
      <c r="D379" s="6"/>
    </row>
    <row r="380" spans="1:12" ht="15" x14ac:dyDescent="0.25">
      <c r="A380" s="15"/>
      <c r="B380" s="16"/>
      <c r="C380" s="11"/>
      <c r="D380" s="6"/>
    </row>
    <row r="381" spans="1:12" ht="15" x14ac:dyDescent="0.25">
      <c r="A381" s="17"/>
      <c r="B381" s="18"/>
      <c r="C381" s="8"/>
      <c r="D381" s="20" t="s">
        <v>39</v>
      </c>
    </row>
    <row r="382" spans="1:12" ht="15.75" customHeight="1" thickBot="1" x14ac:dyDescent="0.25">
      <c r="A382" s="36">
        <f>A340</f>
        <v>2</v>
      </c>
      <c r="B382" s="36">
        <f>B340</f>
        <v>2</v>
      </c>
      <c r="C382" s="115" t="s">
        <v>4</v>
      </c>
      <c r="D382" s="116"/>
      <c r="E382" s="33"/>
      <c r="F382" s="34"/>
      <c r="G382" s="34"/>
      <c r="H382" s="34"/>
      <c r="I382" s="34"/>
      <c r="J382" s="34"/>
      <c r="K382" s="35"/>
      <c r="L382" s="34">
        <f ca="1">L347+L351+L362+L367+L374+#REF!</f>
        <v>0</v>
      </c>
    </row>
    <row r="383" spans="1:12" ht="15" x14ac:dyDescent="0.25">
      <c r="A383" s="22">
        <v>2</v>
      </c>
      <c r="B383" s="23">
        <v>3</v>
      </c>
      <c r="C383" s="24" t="s">
        <v>20</v>
      </c>
      <c r="D383" s="5" t="s">
        <v>21</v>
      </c>
      <c r="E383" s="47"/>
      <c r="F383" s="48"/>
      <c r="G383" s="48"/>
      <c r="H383" s="48"/>
      <c r="I383" s="48"/>
      <c r="J383" s="48"/>
      <c r="K383" s="49"/>
      <c r="L383" s="48"/>
    </row>
    <row r="384" spans="1:12" ht="15" x14ac:dyDescent="0.25">
      <c r="A384" s="2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7" t="s">
        <v>22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23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24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6"/>
      <c r="B390" s="18"/>
      <c r="C390" s="8"/>
      <c r="D390" s="19" t="s">
        <v>39</v>
      </c>
      <c r="E390" s="9"/>
      <c r="F390" s="21">
        <f>SUM(F383:F389)</f>
        <v>0</v>
      </c>
      <c r="G390" s="21">
        <f t="shared" ref="G390" si="145">SUM(G383:G389)</f>
        <v>0</v>
      </c>
      <c r="H390" s="21">
        <f t="shared" ref="H390" si="146">SUM(H383:H389)</f>
        <v>0</v>
      </c>
      <c r="I390" s="21">
        <f t="shared" ref="I390" si="147">SUM(I383:I389)</f>
        <v>0</v>
      </c>
      <c r="J390" s="21">
        <f t="shared" ref="J390" si="148">SUM(J383:J389)</f>
        <v>0</v>
      </c>
      <c r="K390" s="27"/>
      <c r="L390" s="21">
        <f t="shared" ref="L390:L432" si="149">SUM(L383:L389)</f>
        <v>0</v>
      </c>
    </row>
    <row r="391" spans="1:12" ht="15" x14ac:dyDescent="0.25">
      <c r="A391" s="28">
        <f>A383</f>
        <v>2</v>
      </c>
      <c r="B391" s="14">
        <f>B383</f>
        <v>3</v>
      </c>
      <c r="C391" s="10" t="s">
        <v>25</v>
      </c>
      <c r="D391" s="12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6"/>
      <c r="B394" s="18"/>
      <c r="C394" s="8"/>
      <c r="D394" s="19" t="s">
        <v>39</v>
      </c>
      <c r="E394" s="9"/>
      <c r="F394" s="21">
        <f>SUM(F391:F393)</f>
        <v>0</v>
      </c>
      <c r="G394" s="21">
        <f t="shared" ref="G394" si="150">SUM(G391:G393)</f>
        <v>0</v>
      </c>
      <c r="H394" s="21">
        <f t="shared" ref="H394" si="151">SUM(H391:H393)</f>
        <v>0</v>
      </c>
      <c r="I394" s="21">
        <f t="shared" ref="I394" si="152">SUM(I391:I393)</f>
        <v>0</v>
      </c>
      <c r="J394" s="21">
        <f t="shared" ref="J394" si="153">SUM(J391:J393)</f>
        <v>0</v>
      </c>
      <c r="K394" s="27"/>
      <c r="L394" s="21">
        <f ca="1">SUM(L391:L394)</f>
        <v>0</v>
      </c>
    </row>
    <row r="395" spans="1:12" ht="15" x14ac:dyDescent="0.25">
      <c r="A395" s="28">
        <f>A383</f>
        <v>2</v>
      </c>
      <c r="B395" s="14">
        <f>B383</f>
        <v>3</v>
      </c>
      <c r="C395" s="10" t="s">
        <v>26</v>
      </c>
      <c r="D395" s="7" t="s">
        <v>27</v>
      </c>
      <c r="E395" s="61" t="s">
        <v>51</v>
      </c>
      <c r="F395" s="62">
        <v>60</v>
      </c>
      <c r="G395" s="67">
        <v>0.51</v>
      </c>
      <c r="H395" s="67">
        <v>4</v>
      </c>
      <c r="I395" s="67">
        <v>5</v>
      </c>
      <c r="J395" s="67">
        <v>57</v>
      </c>
      <c r="K395" s="68">
        <v>27</v>
      </c>
      <c r="L395" s="51">
        <v>13</v>
      </c>
    </row>
    <row r="396" spans="1:12" ht="15" x14ac:dyDescent="0.25">
      <c r="A396" s="25"/>
      <c r="B396" s="16"/>
      <c r="C396" s="11"/>
      <c r="D396" s="7" t="s">
        <v>28</v>
      </c>
      <c r="E396" s="63" t="s">
        <v>52</v>
      </c>
      <c r="F396" s="64">
        <v>250</v>
      </c>
      <c r="G396" s="67">
        <v>49</v>
      </c>
      <c r="H396" s="67">
        <v>21</v>
      </c>
      <c r="I396" s="67">
        <v>8</v>
      </c>
      <c r="J396" s="67">
        <v>299</v>
      </c>
      <c r="K396" s="69">
        <v>108</v>
      </c>
      <c r="L396" s="51">
        <v>27</v>
      </c>
    </row>
    <row r="397" spans="1:12" ht="15" x14ac:dyDescent="0.25">
      <c r="A397" s="25"/>
      <c r="B397" s="16"/>
      <c r="C397" s="11"/>
      <c r="D397" s="7" t="s">
        <v>29</v>
      </c>
      <c r="E397" s="63" t="s">
        <v>94</v>
      </c>
      <c r="F397" s="64">
        <v>70</v>
      </c>
      <c r="G397" s="67">
        <v>11</v>
      </c>
      <c r="H397" s="67">
        <v>9</v>
      </c>
      <c r="I397" s="67">
        <v>10</v>
      </c>
      <c r="J397" s="67">
        <v>161</v>
      </c>
      <c r="K397" s="69">
        <v>195</v>
      </c>
      <c r="L397" s="51">
        <v>22</v>
      </c>
    </row>
    <row r="398" spans="1:12" ht="15" x14ac:dyDescent="0.25">
      <c r="A398" s="25"/>
      <c r="B398" s="16"/>
      <c r="C398" s="11"/>
      <c r="D398" s="7" t="s">
        <v>30</v>
      </c>
      <c r="E398" s="63" t="s">
        <v>53</v>
      </c>
      <c r="F398" s="64">
        <v>80</v>
      </c>
      <c r="G398" s="67">
        <v>5</v>
      </c>
      <c r="H398" s="67">
        <v>4</v>
      </c>
      <c r="I398" s="67">
        <v>24</v>
      </c>
      <c r="J398" s="67">
        <v>160</v>
      </c>
      <c r="K398" s="69">
        <v>443</v>
      </c>
      <c r="L398" s="51">
        <v>13.6</v>
      </c>
    </row>
    <row r="399" spans="1:12" ht="15" x14ac:dyDescent="0.25">
      <c r="A399" s="25"/>
      <c r="B399" s="16"/>
      <c r="C399" s="11"/>
      <c r="D399" s="7" t="s">
        <v>31</v>
      </c>
      <c r="E399" s="63" t="s">
        <v>54</v>
      </c>
      <c r="F399" s="64">
        <v>200</v>
      </c>
      <c r="G399" s="67">
        <v>1</v>
      </c>
      <c r="H399" s="67">
        <v>0</v>
      </c>
      <c r="I399" s="67">
        <v>28</v>
      </c>
      <c r="J399" s="67">
        <v>116</v>
      </c>
      <c r="K399" s="69">
        <v>108</v>
      </c>
      <c r="L399" s="51">
        <v>10</v>
      </c>
    </row>
    <row r="400" spans="1:12" ht="15" x14ac:dyDescent="0.25">
      <c r="A400" s="25"/>
      <c r="B400" s="16"/>
      <c r="C400" s="11"/>
      <c r="D400" s="7" t="s">
        <v>32</v>
      </c>
      <c r="E400" s="63" t="s">
        <v>55</v>
      </c>
      <c r="F400" s="64">
        <v>20</v>
      </c>
      <c r="G400" s="67">
        <v>2</v>
      </c>
      <c r="H400" s="67">
        <v>0</v>
      </c>
      <c r="I400" s="67">
        <v>10</v>
      </c>
      <c r="J400" s="67">
        <v>47</v>
      </c>
      <c r="K400" s="69">
        <v>108</v>
      </c>
      <c r="L400" s="51">
        <v>7.63</v>
      </c>
    </row>
    <row r="401" spans="1:12" ht="15" x14ac:dyDescent="0.25">
      <c r="A401" s="25"/>
      <c r="B401" s="16"/>
      <c r="C401" s="11"/>
      <c r="D401" s="7" t="s">
        <v>33</v>
      </c>
      <c r="E401" s="63" t="s">
        <v>56</v>
      </c>
      <c r="F401" s="64">
        <v>30</v>
      </c>
      <c r="G401" s="67">
        <v>2</v>
      </c>
      <c r="H401" s="67">
        <v>0</v>
      </c>
      <c r="I401" s="67">
        <v>15</v>
      </c>
      <c r="J401" s="67">
        <v>71</v>
      </c>
      <c r="K401" s="52">
        <v>109</v>
      </c>
      <c r="L401" s="51">
        <v>6.53</v>
      </c>
    </row>
    <row r="402" spans="1:12" ht="15.75" thickBot="1" x14ac:dyDescent="0.3">
      <c r="A402" s="25"/>
      <c r="B402" s="16"/>
      <c r="C402" s="11"/>
      <c r="D402" s="6"/>
      <c r="E402" s="65"/>
      <c r="F402" s="66"/>
      <c r="G402" s="67"/>
      <c r="H402" s="67"/>
      <c r="I402" s="67"/>
      <c r="J402" s="67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6"/>
      <c r="B404" s="18"/>
      <c r="C404" s="8"/>
      <c r="D404" s="19" t="s">
        <v>39</v>
      </c>
      <c r="E404" s="9"/>
      <c r="F404" s="21"/>
      <c r="G404" s="21"/>
      <c r="H404" s="21"/>
      <c r="I404" s="21"/>
      <c r="J404" s="21"/>
      <c r="K404" s="27"/>
      <c r="L404" s="75">
        <f>L395+L396+L397+L398+L399+L400+L401</f>
        <v>99.759999999999991</v>
      </c>
    </row>
    <row r="405" spans="1:12" ht="15" x14ac:dyDescent="0.25">
      <c r="A405" s="28">
        <f>A383</f>
        <v>2</v>
      </c>
      <c r="B405" s="14">
        <f>B383</f>
        <v>3</v>
      </c>
      <c r="C405" s="10" t="s">
        <v>34</v>
      </c>
      <c r="D405" s="12" t="s">
        <v>35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/>
      <c r="G409" s="21"/>
      <c r="H409" s="21"/>
      <c r="I409" s="21"/>
      <c r="J409" s="21"/>
      <c r="K409" s="27"/>
      <c r="L409" s="21"/>
    </row>
    <row r="410" spans="1:12" ht="15" x14ac:dyDescent="0.25">
      <c r="A410" s="28">
        <f>A383</f>
        <v>2</v>
      </c>
      <c r="B410" s="14">
        <f>B383</f>
        <v>3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/>
      <c r="G416" s="21"/>
      <c r="H416" s="21"/>
      <c r="I416" s="21"/>
      <c r="J416" s="21"/>
      <c r="K416" s="27"/>
      <c r="L416" s="21"/>
    </row>
    <row r="417" spans="1:12" ht="15" x14ac:dyDescent="0.25">
      <c r="A417" s="28">
        <f>A383</f>
        <v>2</v>
      </c>
      <c r="B417" s="14">
        <f>B383</f>
        <v>3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20" t="s">
        <v>39</v>
      </c>
      <c r="E423" s="9"/>
      <c r="F423" s="21"/>
      <c r="G423" s="21"/>
      <c r="H423" s="21"/>
      <c r="I423" s="21"/>
      <c r="J423" s="21"/>
      <c r="K423" s="27"/>
      <c r="L423" s="21"/>
    </row>
    <row r="424" spans="1:12" ht="15.75" customHeight="1" x14ac:dyDescent="0.2">
      <c r="A424" s="31">
        <f>A383</f>
        <v>2</v>
      </c>
      <c r="B424" s="32">
        <f>B383</f>
        <v>3</v>
      </c>
      <c r="C424" s="115" t="s">
        <v>4</v>
      </c>
      <c r="D424" s="116"/>
      <c r="E424" s="33"/>
      <c r="F424" s="34"/>
      <c r="G424" s="34"/>
      <c r="H424" s="34"/>
      <c r="I424" s="34"/>
      <c r="J424" s="34"/>
      <c r="K424" s="35"/>
      <c r="L424" s="34"/>
    </row>
    <row r="425" spans="1:12" ht="15" x14ac:dyDescent="0.25">
      <c r="A425" s="22">
        <v>2</v>
      </c>
      <c r="B425" s="23">
        <v>4</v>
      </c>
      <c r="C425" s="24" t="s">
        <v>20</v>
      </c>
      <c r="D425" s="5" t="s">
        <v>21</v>
      </c>
      <c r="E425" s="47"/>
      <c r="F425" s="48"/>
      <c r="G425" s="48"/>
      <c r="H425" s="48"/>
      <c r="I425" s="48"/>
      <c r="J425" s="48"/>
      <c r="K425" s="49"/>
      <c r="L425" s="48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23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19" t="s">
        <v>39</v>
      </c>
      <c r="E432" s="9"/>
      <c r="F432" s="21">
        <f>SUM(F425:F431)</f>
        <v>0</v>
      </c>
      <c r="G432" s="21">
        <f t="shared" ref="G432" si="154">SUM(G425:G431)</f>
        <v>0</v>
      </c>
      <c r="H432" s="21">
        <f t="shared" ref="H432" si="155">SUM(H425:H431)</f>
        <v>0</v>
      </c>
      <c r="I432" s="21">
        <f t="shared" ref="I432" si="156">SUM(I425:I431)</f>
        <v>0</v>
      </c>
      <c r="J432" s="21">
        <f t="shared" ref="J432" si="157">SUM(J425:J431)</f>
        <v>0</v>
      </c>
      <c r="K432" s="27"/>
      <c r="L432" s="21">
        <f t="shared" si="149"/>
        <v>0</v>
      </c>
    </row>
    <row r="433" spans="1:12" ht="15" x14ac:dyDescent="0.25">
      <c r="A433" s="28">
        <f>A425</f>
        <v>2</v>
      </c>
      <c r="B433" s="14">
        <f>B425</f>
        <v>4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" si="158">SUM(G433:G435)</f>
        <v>0</v>
      </c>
      <c r="H436" s="21">
        <f t="shared" ref="H436" si="159">SUM(H433:H435)</f>
        <v>0</v>
      </c>
      <c r="I436" s="21">
        <f t="shared" ref="I436" si="160">SUM(I433:I435)</f>
        <v>0</v>
      </c>
      <c r="J436" s="21">
        <f t="shared" ref="J436" si="161">SUM(J433:J435)</f>
        <v>0</v>
      </c>
      <c r="K436" s="27"/>
      <c r="L436" s="21">
        <f ca="1">SUM(L433:L436)</f>
        <v>0</v>
      </c>
    </row>
    <row r="437" spans="1:12" ht="15" x14ac:dyDescent="0.25">
      <c r="A437" s="28">
        <f>A425</f>
        <v>2</v>
      </c>
      <c r="B437" s="14">
        <f>B425</f>
        <v>4</v>
      </c>
      <c r="C437" s="10" t="s">
        <v>26</v>
      </c>
      <c r="D437" s="7" t="s">
        <v>27</v>
      </c>
      <c r="E437" s="61" t="s">
        <v>95</v>
      </c>
      <c r="F437" s="70">
        <v>100</v>
      </c>
      <c r="G437" s="70">
        <v>2</v>
      </c>
      <c r="H437" s="70">
        <v>9</v>
      </c>
      <c r="I437" s="71">
        <v>9</v>
      </c>
      <c r="J437" s="70">
        <v>123</v>
      </c>
      <c r="K437" s="70">
        <v>33</v>
      </c>
      <c r="L437" s="73">
        <v>10.34</v>
      </c>
    </row>
    <row r="438" spans="1:12" ht="15" x14ac:dyDescent="0.25">
      <c r="A438" s="25"/>
      <c r="B438" s="16"/>
      <c r="C438" s="11"/>
      <c r="D438" s="7" t="s">
        <v>28</v>
      </c>
      <c r="E438" s="63" t="s">
        <v>96</v>
      </c>
      <c r="F438" s="67">
        <v>150</v>
      </c>
      <c r="G438" s="67">
        <v>6</v>
      </c>
      <c r="H438" s="67">
        <v>6</v>
      </c>
      <c r="I438" s="72">
        <v>24</v>
      </c>
      <c r="J438" s="67">
        <v>165</v>
      </c>
      <c r="K438" s="67">
        <v>1452</v>
      </c>
      <c r="L438" s="74">
        <v>22.26</v>
      </c>
    </row>
    <row r="439" spans="1:12" ht="15" x14ac:dyDescent="0.25">
      <c r="A439" s="25"/>
      <c r="B439" s="16"/>
      <c r="C439" s="11"/>
      <c r="D439" s="7" t="s">
        <v>29</v>
      </c>
      <c r="E439" s="63" t="s">
        <v>58</v>
      </c>
      <c r="F439" s="67">
        <v>75</v>
      </c>
      <c r="G439" s="67">
        <v>18</v>
      </c>
      <c r="H439" s="67">
        <v>12</v>
      </c>
      <c r="I439" s="72">
        <v>14</v>
      </c>
      <c r="J439" s="67">
        <v>202</v>
      </c>
      <c r="K439" s="67">
        <v>383</v>
      </c>
      <c r="L439" s="74">
        <v>25.44</v>
      </c>
    </row>
    <row r="440" spans="1:12" ht="15" x14ac:dyDescent="0.25">
      <c r="A440" s="25"/>
      <c r="B440" s="16"/>
      <c r="C440" s="11"/>
      <c r="D440" s="7" t="s">
        <v>30</v>
      </c>
      <c r="E440" s="63" t="s">
        <v>97</v>
      </c>
      <c r="F440" s="67">
        <v>150</v>
      </c>
      <c r="G440" s="67">
        <v>1</v>
      </c>
      <c r="H440" s="67">
        <v>2</v>
      </c>
      <c r="I440" s="72">
        <v>18</v>
      </c>
      <c r="J440" s="67">
        <v>161</v>
      </c>
      <c r="K440" s="67">
        <v>447</v>
      </c>
      <c r="L440" s="74">
        <v>13.74</v>
      </c>
    </row>
    <row r="441" spans="1:12" ht="15" x14ac:dyDescent="0.25">
      <c r="A441" s="25"/>
      <c r="B441" s="16"/>
      <c r="C441" s="11"/>
      <c r="D441" s="7" t="s">
        <v>31</v>
      </c>
      <c r="E441" s="63" t="s">
        <v>54</v>
      </c>
      <c r="F441" s="67">
        <v>150</v>
      </c>
      <c r="G441" s="67">
        <v>1</v>
      </c>
      <c r="H441" s="67">
        <v>0</v>
      </c>
      <c r="I441" s="72">
        <v>28</v>
      </c>
      <c r="J441" s="67">
        <v>116</v>
      </c>
      <c r="K441" s="67">
        <v>508</v>
      </c>
      <c r="L441" s="74">
        <v>14.47</v>
      </c>
    </row>
    <row r="442" spans="1:12" ht="15" x14ac:dyDescent="0.25">
      <c r="A442" s="25"/>
      <c r="B442" s="16"/>
      <c r="C442" s="11"/>
      <c r="D442" s="7" t="s">
        <v>32</v>
      </c>
      <c r="E442" s="63" t="s">
        <v>55</v>
      </c>
      <c r="F442" s="67">
        <v>20</v>
      </c>
      <c r="G442" s="67">
        <v>2</v>
      </c>
      <c r="H442" s="67">
        <v>0</v>
      </c>
      <c r="I442" s="72">
        <v>9</v>
      </c>
      <c r="J442" s="67">
        <v>47</v>
      </c>
      <c r="K442" s="67">
        <v>109</v>
      </c>
      <c r="L442" s="74">
        <v>7.12</v>
      </c>
    </row>
    <row r="443" spans="1:12" ht="15" x14ac:dyDescent="0.25">
      <c r="A443" s="25"/>
      <c r="B443" s="16"/>
      <c r="C443" s="11"/>
      <c r="D443" s="7" t="s">
        <v>33</v>
      </c>
      <c r="E443" s="63" t="s">
        <v>56</v>
      </c>
      <c r="F443" s="67">
        <v>30</v>
      </c>
      <c r="G443" s="67">
        <v>1</v>
      </c>
      <c r="H443" s="67">
        <v>0</v>
      </c>
      <c r="I443" s="72">
        <v>28</v>
      </c>
      <c r="J443" s="67">
        <v>71</v>
      </c>
      <c r="K443" s="67">
        <v>30</v>
      </c>
      <c r="L443" s="74">
        <v>6.39</v>
      </c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39</v>
      </c>
      <c r="E446" s="9"/>
      <c r="F446" s="21"/>
      <c r="G446" s="21"/>
      <c r="H446" s="21"/>
      <c r="I446" s="21"/>
      <c r="J446" s="21"/>
      <c r="K446" s="27"/>
      <c r="L446" s="75">
        <f>L437+L438+L439+L440+L441+L442+L443</f>
        <v>99.76</v>
      </c>
    </row>
    <row r="447" spans="1:12" ht="15" x14ac:dyDescent="0.25">
      <c r="A447" s="28">
        <f>A425</f>
        <v>2</v>
      </c>
      <c r="B447" s="14">
        <f>B425</f>
        <v>4</v>
      </c>
      <c r="C447" s="10" t="s">
        <v>34</v>
      </c>
      <c r="D447" s="12" t="s">
        <v>35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SUM(F447:F450)</f>
        <v>0</v>
      </c>
      <c r="G451" s="21">
        <f t="shared" ref="G451" si="162">SUM(G447:G450)</f>
        <v>0</v>
      </c>
      <c r="H451" s="21">
        <f t="shared" ref="H451" si="163">SUM(H447:H450)</f>
        <v>0</v>
      </c>
      <c r="I451" s="21">
        <f t="shared" ref="I451" si="164">SUM(I447:I450)</f>
        <v>0</v>
      </c>
      <c r="J451" s="21">
        <f t="shared" ref="J451" si="165">SUM(J447:J450)</f>
        <v>0</v>
      </c>
      <c r="K451" s="27"/>
      <c r="L451" s="21"/>
    </row>
    <row r="452" spans="1:12" ht="15" x14ac:dyDescent="0.25">
      <c r="A452" s="28">
        <f>A425</f>
        <v>2</v>
      </c>
      <c r="B452" s="14">
        <f>B425</f>
        <v>4</v>
      </c>
      <c r="C452" s="10" t="s">
        <v>36</v>
      </c>
      <c r="D452" s="7" t="s">
        <v>21</v>
      </c>
    </row>
    <row r="453" spans="1:12" ht="15" x14ac:dyDescent="0.25">
      <c r="A453" s="25"/>
      <c r="B453" s="16"/>
      <c r="C453" s="11"/>
      <c r="D453" s="7" t="s">
        <v>30</v>
      </c>
    </row>
    <row r="454" spans="1:12" ht="15" x14ac:dyDescent="0.25">
      <c r="A454" s="25"/>
      <c r="B454" s="16"/>
      <c r="C454" s="11"/>
      <c r="D454" s="7" t="s">
        <v>31</v>
      </c>
    </row>
    <row r="455" spans="1:12" ht="15" x14ac:dyDescent="0.25">
      <c r="A455" s="25"/>
      <c r="B455" s="16"/>
      <c r="C455" s="11"/>
      <c r="D455" s="7" t="s">
        <v>23</v>
      </c>
    </row>
    <row r="456" spans="1:12" ht="15" x14ac:dyDescent="0.25">
      <c r="A456" s="25"/>
      <c r="B456" s="16"/>
      <c r="C456" s="11"/>
      <c r="D456" s="6"/>
    </row>
    <row r="457" spans="1:12" ht="15" x14ac:dyDescent="0.25">
      <c r="A457" s="25"/>
      <c r="B457" s="16"/>
      <c r="C457" s="11"/>
      <c r="D457" s="6"/>
    </row>
    <row r="458" spans="1:12" ht="15" x14ac:dyDescent="0.25">
      <c r="A458" s="26"/>
      <c r="B458" s="18"/>
      <c r="C458" s="8"/>
      <c r="D458" s="19" t="s">
        <v>39</v>
      </c>
    </row>
    <row r="459" spans="1:12" ht="15" x14ac:dyDescent="0.25">
      <c r="A459" s="28">
        <f>A425</f>
        <v>2</v>
      </c>
      <c r="B459" s="14">
        <f>B425</f>
        <v>4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20" t="s">
        <v>39</v>
      </c>
      <c r="E465" s="9"/>
      <c r="F465" s="21">
        <f>SUM(F459:F464)</f>
        <v>0</v>
      </c>
      <c r="G465" s="21">
        <f t="shared" ref="G465" si="166">SUM(G459:G464)</f>
        <v>0</v>
      </c>
      <c r="H465" s="21">
        <f t="shared" ref="H465" si="167">SUM(H459:H464)</f>
        <v>0</v>
      </c>
      <c r="I465" s="21">
        <f t="shared" ref="I465" si="168">SUM(I459:I464)</f>
        <v>0</v>
      </c>
      <c r="J465" s="21">
        <f t="shared" ref="J465" si="169">SUM(J459:J464)</f>
        <v>0</v>
      </c>
      <c r="K465" s="27"/>
      <c r="L465" s="21">
        <f t="shared" ref="L465" ca="1" si="170">SUM(L459:L467)</f>
        <v>0</v>
      </c>
    </row>
    <row r="466" spans="1:12" ht="15.75" customHeight="1" x14ac:dyDescent="0.2">
      <c r="A466" s="31">
        <f>A425</f>
        <v>2</v>
      </c>
      <c r="B466" s="32">
        <f>B425</f>
        <v>4</v>
      </c>
      <c r="C466" s="115" t="s">
        <v>4</v>
      </c>
      <c r="D466" s="116"/>
      <c r="E466" s="33"/>
      <c r="F466" s="34"/>
      <c r="G466" s="34"/>
      <c r="H466" s="34"/>
      <c r="I466" s="34"/>
      <c r="J466" s="34"/>
      <c r="K466" s="35"/>
      <c r="L466" s="34">
        <f ca="1">L432+L436+L446+L451+#REF!+L465</f>
        <v>0</v>
      </c>
    </row>
    <row r="467" spans="1:12" ht="15" x14ac:dyDescent="0.25">
      <c r="A467" s="22">
        <v>2</v>
      </c>
      <c r="B467" s="23">
        <v>5</v>
      </c>
      <c r="C467" s="24" t="s">
        <v>20</v>
      </c>
      <c r="D467" s="5" t="s">
        <v>21</v>
      </c>
      <c r="E467" s="47"/>
      <c r="F467" s="48"/>
      <c r="G467" s="48"/>
      <c r="H467" s="48"/>
      <c r="I467" s="48"/>
      <c r="J467" s="48"/>
      <c r="K467" s="49"/>
      <c r="L467" s="48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7" t="s">
        <v>22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23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24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6"/>
      <c r="B474" s="18"/>
      <c r="C474" s="8"/>
      <c r="D474" s="19" t="s">
        <v>39</v>
      </c>
      <c r="E474" s="9"/>
      <c r="F474" s="21">
        <f>SUM(F467:F473)</f>
        <v>0</v>
      </c>
      <c r="G474" s="21">
        <f t="shared" ref="G474" si="171">SUM(G467:G473)</f>
        <v>0</v>
      </c>
      <c r="H474" s="21">
        <f t="shared" ref="H474" si="172">SUM(H467:H473)</f>
        <v>0</v>
      </c>
      <c r="I474" s="21">
        <f t="shared" ref="I474" si="173">SUM(I467:I473)</f>
        <v>0</v>
      </c>
      <c r="J474" s="21">
        <f t="shared" ref="J474" si="174">SUM(J467:J473)</f>
        <v>0</v>
      </c>
      <c r="K474" s="27"/>
      <c r="L474" s="21">
        <f t="shared" ref="L474" si="175">SUM(L467:L473)</f>
        <v>0</v>
      </c>
    </row>
    <row r="475" spans="1:12" ht="15" x14ac:dyDescent="0.25">
      <c r="A475" s="28">
        <f>A467</f>
        <v>2</v>
      </c>
      <c r="B475" s="14">
        <f>B467</f>
        <v>5</v>
      </c>
      <c r="C475" s="10" t="s">
        <v>25</v>
      </c>
      <c r="D475" s="12" t="s">
        <v>24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6"/>
      <c r="B478" s="18"/>
      <c r="C478" s="8"/>
      <c r="D478" s="19" t="s">
        <v>39</v>
      </c>
      <c r="E478" s="9"/>
      <c r="F478" s="21">
        <f>SUM(F475:F477)</f>
        <v>0</v>
      </c>
      <c r="G478" s="21">
        <f t="shared" ref="G478" si="176">SUM(G475:G477)</f>
        <v>0</v>
      </c>
      <c r="H478" s="21">
        <f t="shared" ref="H478" si="177">SUM(H475:H477)</f>
        <v>0</v>
      </c>
      <c r="I478" s="21">
        <f t="shared" ref="I478" si="178">SUM(I475:I477)</f>
        <v>0</v>
      </c>
      <c r="J478" s="21">
        <f t="shared" ref="J478" si="179">SUM(J475:J477)</f>
        <v>0</v>
      </c>
      <c r="K478" s="27"/>
      <c r="L478" s="21">
        <f ca="1">SUM(L475:L482)</f>
        <v>0</v>
      </c>
    </row>
    <row r="479" spans="1:12" ht="15" x14ac:dyDescent="0.25">
      <c r="A479" s="28">
        <f>A467</f>
        <v>2</v>
      </c>
      <c r="B479" s="14">
        <f>B467</f>
        <v>5</v>
      </c>
      <c r="C479" s="10" t="s">
        <v>26</v>
      </c>
      <c r="D479" s="7" t="s">
        <v>27</v>
      </c>
      <c r="E479" s="61" t="s">
        <v>98</v>
      </c>
      <c r="F479" s="70">
        <v>80</v>
      </c>
      <c r="G479" s="70">
        <v>1.2</v>
      </c>
      <c r="H479" s="70">
        <v>3.6</v>
      </c>
      <c r="I479" s="71">
        <v>8.8000000000000007</v>
      </c>
      <c r="J479" s="70">
        <v>71</v>
      </c>
      <c r="K479" s="68">
        <v>40</v>
      </c>
      <c r="L479">
        <v>15.02</v>
      </c>
    </row>
    <row r="480" spans="1:12" ht="15" x14ac:dyDescent="0.25">
      <c r="A480" s="25"/>
      <c r="B480" s="16"/>
      <c r="C480" s="11"/>
      <c r="D480" s="7" t="s">
        <v>28</v>
      </c>
      <c r="E480" s="63" t="s">
        <v>99</v>
      </c>
      <c r="F480" s="67">
        <v>250</v>
      </c>
      <c r="G480" s="67">
        <v>3.42</v>
      </c>
      <c r="H480" s="67">
        <v>3.6</v>
      </c>
      <c r="I480" s="72">
        <v>3.91</v>
      </c>
      <c r="J480" s="67">
        <v>101.27</v>
      </c>
      <c r="K480" s="69">
        <v>69</v>
      </c>
      <c r="L480" s="73">
        <v>26.2</v>
      </c>
    </row>
    <row r="481" spans="1:12" ht="15" x14ac:dyDescent="0.25">
      <c r="A481" s="25"/>
      <c r="B481" s="16"/>
      <c r="C481" s="11"/>
      <c r="D481" s="7" t="s">
        <v>29</v>
      </c>
      <c r="E481" s="63" t="s">
        <v>100</v>
      </c>
      <c r="F481" s="67">
        <v>120</v>
      </c>
      <c r="G481" s="67">
        <v>12.9</v>
      </c>
      <c r="H481" s="67">
        <v>6.08</v>
      </c>
      <c r="I481" s="72">
        <v>30.77</v>
      </c>
      <c r="J481" s="67">
        <v>221</v>
      </c>
      <c r="K481" s="69">
        <v>291</v>
      </c>
      <c r="L481" s="74">
        <v>32.200000000000003</v>
      </c>
    </row>
    <row r="482" spans="1:12" ht="15" x14ac:dyDescent="0.25">
      <c r="A482" s="25"/>
      <c r="B482" s="16"/>
      <c r="C482" s="11"/>
      <c r="D482" s="7" t="s">
        <v>31</v>
      </c>
      <c r="E482" s="63" t="s">
        <v>101</v>
      </c>
      <c r="F482" s="67">
        <v>200</v>
      </c>
      <c r="G482" s="67">
        <v>0.08</v>
      </c>
      <c r="H482" s="67">
        <v>0.01</v>
      </c>
      <c r="I482" s="72">
        <v>10.99</v>
      </c>
      <c r="J482" s="67">
        <v>59</v>
      </c>
      <c r="K482" s="69">
        <v>434</v>
      </c>
      <c r="L482" s="74">
        <v>9.44</v>
      </c>
    </row>
    <row r="483" spans="1:12" ht="15" x14ac:dyDescent="0.25">
      <c r="A483" s="25"/>
      <c r="B483" s="16"/>
      <c r="C483" s="11"/>
      <c r="D483" s="7" t="s">
        <v>32</v>
      </c>
      <c r="E483" s="63" t="s">
        <v>48</v>
      </c>
      <c r="F483" s="67">
        <v>30</v>
      </c>
      <c r="G483" s="67">
        <v>2.2799999999999998</v>
      </c>
      <c r="H483" s="67">
        <v>0.24</v>
      </c>
      <c r="I483" s="72">
        <v>14.76</v>
      </c>
      <c r="J483" s="67">
        <v>70</v>
      </c>
      <c r="K483" s="52">
        <v>109</v>
      </c>
      <c r="L483" s="74">
        <v>8.56</v>
      </c>
    </row>
    <row r="484" spans="1:12" ht="15" x14ac:dyDescent="0.25">
      <c r="A484" s="25"/>
      <c r="B484" s="16"/>
      <c r="C484" s="11"/>
      <c r="D484" s="7" t="s">
        <v>33</v>
      </c>
      <c r="E484" s="76" t="s">
        <v>49</v>
      </c>
      <c r="F484" s="67">
        <v>20</v>
      </c>
      <c r="G484" s="67">
        <v>1.52</v>
      </c>
      <c r="H484" s="67">
        <v>0.16</v>
      </c>
      <c r="I484" s="67">
        <v>9.84</v>
      </c>
      <c r="J484" s="67">
        <v>47</v>
      </c>
      <c r="K484" s="52">
        <v>108</v>
      </c>
      <c r="L484" s="74">
        <v>8.34</v>
      </c>
    </row>
    <row r="485" spans="1:12" ht="15" x14ac:dyDescent="0.25">
      <c r="A485" s="25"/>
      <c r="B485" s="16"/>
      <c r="C485" s="11"/>
      <c r="D485" s="6"/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6"/>
      <c r="B486" s="18"/>
      <c r="C486" s="8"/>
      <c r="D486" s="19" t="s">
        <v>39</v>
      </c>
      <c r="E486" s="9"/>
      <c r="F486" s="21">
        <f>SUM(F479:F485)</f>
        <v>700</v>
      </c>
      <c r="G486" s="111">
        <f>G479+G480+G481+G482+G483+G484</f>
        <v>21.4</v>
      </c>
      <c r="H486" s="111">
        <f>H479+H480+H481+H482+H483+H484</f>
        <v>13.690000000000001</v>
      </c>
      <c r="I486" s="111">
        <f>I479+I480+I481+I482+I483+I484</f>
        <v>79.070000000000007</v>
      </c>
      <c r="J486" s="21">
        <f>SUM(J479:J485)</f>
        <v>569.27</v>
      </c>
      <c r="K486" s="27"/>
      <c r="L486" s="75">
        <f>L479+L480+L481+L482+L483+L484</f>
        <v>99.76</v>
      </c>
    </row>
    <row r="487" spans="1:12" ht="15" x14ac:dyDescent="0.25">
      <c r="A487" s="28">
        <f>A467</f>
        <v>2</v>
      </c>
      <c r="B487" s="14">
        <f>B467</f>
        <v>5</v>
      </c>
      <c r="C487" s="10" t="s">
        <v>34</v>
      </c>
      <c r="D487" s="12" t="s">
        <v>35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12" t="s">
        <v>31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6"/>
      <c r="B491" s="18"/>
      <c r="C491" s="8"/>
      <c r="D491" s="19" t="s">
        <v>39</v>
      </c>
      <c r="E491" s="9"/>
      <c r="F491" s="21"/>
      <c r="G491" s="21"/>
      <c r="H491" s="21"/>
      <c r="I491" s="21"/>
      <c r="J491" s="21"/>
      <c r="K491" s="27"/>
      <c r="L491" s="21"/>
    </row>
    <row r="492" spans="1:12" ht="15" x14ac:dyDescent="0.25">
      <c r="A492" s="28">
        <f>A467</f>
        <v>2</v>
      </c>
      <c r="B492" s="14">
        <f>B467</f>
        <v>5</v>
      </c>
      <c r="C492" s="10" t="s">
        <v>36</v>
      </c>
      <c r="D492" s="7" t="s">
        <v>21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31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23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6"/>
      <c r="B498" s="18"/>
      <c r="C498" s="8"/>
      <c r="D498" s="19" t="s">
        <v>39</v>
      </c>
      <c r="E498" s="9"/>
      <c r="F498" s="21"/>
      <c r="G498" s="21"/>
      <c r="H498" s="21"/>
      <c r="I498" s="21"/>
      <c r="J498" s="21"/>
      <c r="K498" s="27"/>
      <c r="L498" s="21"/>
    </row>
    <row r="499" spans="1:12" ht="15" x14ac:dyDescent="0.25">
      <c r="A499" s="28">
        <f>A467</f>
        <v>2</v>
      </c>
      <c r="B499" s="14">
        <f>B467</f>
        <v>5</v>
      </c>
      <c r="C499" s="10" t="s">
        <v>37</v>
      </c>
      <c r="D499" s="12" t="s">
        <v>38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35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31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12" t="s">
        <v>24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6"/>
      <c r="B505" s="18"/>
      <c r="C505" s="8"/>
      <c r="D505" s="20" t="s">
        <v>39</v>
      </c>
      <c r="E505" s="9"/>
      <c r="F505" s="21">
        <f>SUM(F499:F504)</f>
        <v>0</v>
      </c>
      <c r="G505" s="21">
        <f t="shared" ref="G505" si="180">SUM(G499:G504)</f>
        <v>0</v>
      </c>
      <c r="H505" s="21">
        <f t="shared" ref="H505" si="181">SUM(H499:H504)</f>
        <v>0</v>
      </c>
      <c r="I505" s="21">
        <f t="shared" ref="I505" si="182">SUM(I499:I504)</f>
        <v>0</v>
      </c>
      <c r="J505" s="21">
        <f t="shared" ref="J505" si="183">SUM(J499:J504)</f>
        <v>0</v>
      </c>
      <c r="K505" s="27"/>
      <c r="L505" s="21">
        <f t="shared" ref="L505" ca="1" si="184">SUM(L499:L507)</f>
        <v>0</v>
      </c>
    </row>
    <row r="506" spans="1:12" ht="15.75" customHeight="1" x14ac:dyDescent="0.2">
      <c r="A506" s="31">
        <f>A467</f>
        <v>2</v>
      </c>
      <c r="B506" s="32">
        <f>B467</f>
        <v>5</v>
      </c>
      <c r="C506" s="115" t="s">
        <v>4</v>
      </c>
      <c r="D506" s="116"/>
      <c r="E506" s="33"/>
      <c r="F506" s="34"/>
      <c r="G506" s="34"/>
      <c r="H506" s="34"/>
      <c r="I506" s="34"/>
      <c r="J506" s="34"/>
      <c r="K506" s="35"/>
      <c r="L506" s="34">
        <f ca="1">L474+L478+L486+L491+L498+L505</f>
        <v>0</v>
      </c>
    </row>
    <row r="507" spans="1:12" ht="15" x14ac:dyDescent="0.25">
      <c r="A507" s="22">
        <v>2</v>
      </c>
      <c r="B507" s="23">
        <v>6</v>
      </c>
      <c r="C507" s="24" t="s">
        <v>20</v>
      </c>
      <c r="D507" s="5" t="s">
        <v>21</v>
      </c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 t="s">
        <v>24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6"/>
      <c r="B514" s="18"/>
      <c r="C514" s="8"/>
      <c r="D514" s="19" t="s">
        <v>39</v>
      </c>
      <c r="E514" s="9"/>
      <c r="F514" s="21"/>
      <c r="G514" s="21"/>
      <c r="H514" s="21"/>
      <c r="I514" s="21"/>
      <c r="J514" s="21"/>
      <c r="K514" s="27"/>
      <c r="L514" s="21"/>
    </row>
    <row r="515" spans="1:12" ht="15" x14ac:dyDescent="0.25">
      <c r="A515" s="28">
        <f>A507</f>
        <v>2</v>
      </c>
      <c r="B515" s="14">
        <f>B507</f>
        <v>6</v>
      </c>
      <c r="C515" s="10" t="s">
        <v>25</v>
      </c>
      <c r="D515" s="12" t="s">
        <v>24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39</v>
      </c>
      <c r="E518" s="9"/>
      <c r="F518" s="21"/>
      <c r="G518" s="21"/>
      <c r="H518" s="21"/>
      <c r="I518" s="21"/>
      <c r="J518" s="21"/>
      <c r="K518" s="27"/>
      <c r="L518" s="21"/>
    </row>
    <row r="519" spans="1:12" ht="15" x14ac:dyDescent="0.25">
      <c r="A519" s="28">
        <f>A507</f>
        <v>2</v>
      </c>
      <c r="B519" s="14">
        <f>B507</f>
        <v>6</v>
      </c>
      <c r="C519" s="10" t="s">
        <v>26</v>
      </c>
      <c r="D519" s="7" t="s">
        <v>27</v>
      </c>
      <c r="E519" s="80"/>
      <c r="F519" s="87"/>
      <c r="G519" s="87"/>
      <c r="H519" s="88"/>
      <c r="I519" s="89"/>
      <c r="J519" s="88"/>
      <c r="K519" s="96"/>
      <c r="L519" s="103"/>
    </row>
    <row r="520" spans="1:12" ht="15" x14ac:dyDescent="0.25">
      <c r="A520" s="25"/>
      <c r="B520" s="16"/>
      <c r="C520" s="11"/>
      <c r="D520" s="7" t="s">
        <v>28</v>
      </c>
      <c r="E520" s="82"/>
      <c r="F520" s="92"/>
      <c r="G520" s="90"/>
      <c r="H520" s="90"/>
      <c r="I520" s="91"/>
      <c r="J520" s="90"/>
      <c r="K520" s="97"/>
      <c r="L520" s="104"/>
    </row>
    <row r="521" spans="1:12" ht="15" x14ac:dyDescent="0.25">
      <c r="A521" s="25"/>
      <c r="B521" s="16"/>
      <c r="C521" s="11"/>
      <c r="D521" s="7" t="s">
        <v>29</v>
      </c>
      <c r="E521" s="82"/>
      <c r="F521" s="90"/>
      <c r="G521" s="90"/>
      <c r="H521" s="90"/>
      <c r="I521" s="91"/>
      <c r="J521" s="90"/>
      <c r="K521" s="97"/>
      <c r="L521" s="105"/>
    </row>
    <row r="522" spans="1:12" ht="15" x14ac:dyDescent="0.25">
      <c r="A522" s="25"/>
      <c r="B522" s="16"/>
      <c r="C522" s="11"/>
      <c r="D522" s="7" t="s">
        <v>30</v>
      </c>
      <c r="E522" s="82"/>
      <c r="F522" s="90"/>
      <c r="G522" s="90"/>
      <c r="H522" s="90"/>
      <c r="I522" s="91"/>
      <c r="J522" s="90"/>
      <c r="K522" s="98"/>
      <c r="L522" s="105"/>
    </row>
    <row r="523" spans="1:12" ht="15" x14ac:dyDescent="0.25">
      <c r="A523" s="25"/>
      <c r="B523" s="16"/>
      <c r="C523" s="11"/>
      <c r="D523" s="7" t="s">
        <v>31</v>
      </c>
      <c r="E523" s="82"/>
      <c r="F523" s="92"/>
      <c r="G523" s="92"/>
      <c r="H523" s="92"/>
      <c r="I523" s="93"/>
      <c r="J523" s="92"/>
      <c r="K523" s="98"/>
      <c r="L523" s="106"/>
    </row>
    <row r="524" spans="1:12" ht="15" x14ac:dyDescent="0.25">
      <c r="A524" s="25"/>
      <c r="B524" s="16"/>
      <c r="C524" s="11"/>
      <c r="D524" s="7" t="s">
        <v>32</v>
      </c>
      <c r="E524" s="82"/>
      <c r="F524" s="92"/>
      <c r="G524" s="92"/>
      <c r="H524" s="92"/>
      <c r="I524" s="93"/>
      <c r="J524" s="92"/>
      <c r="K524" s="98"/>
      <c r="L524" s="107"/>
    </row>
    <row r="525" spans="1:12" ht="15" x14ac:dyDescent="0.25">
      <c r="A525" s="25"/>
      <c r="B525" s="16"/>
      <c r="C525" s="11"/>
      <c r="D525" s="7" t="s">
        <v>33</v>
      </c>
      <c r="E525" s="85"/>
      <c r="F525" s="101"/>
      <c r="G525" s="101"/>
      <c r="H525" s="101"/>
      <c r="I525" s="102"/>
      <c r="J525" s="101"/>
      <c r="K525" s="99"/>
      <c r="L525" s="108"/>
    </row>
    <row r="526" spans="1:12" ht="15" x14ac:dyDescent="0.25">
      <c r="A526" s="25"/>
      <c r="B526" s="16"/>
      <c r="C526" s="11"/>
      <c r="D526" s="6"/>
      <c r="E526" s="85"/>
      <c r="F526" s="94"/>
      <c r="G526" s="94"/>
      <c r="H526" s="94"/>
      <c r="I526" s="95"/>
      <c r="J526" s="94"/>
      <c r="K526" s="100"/>
      <c r="L526" s="109"/>
    </row>
    <row r="527" spans="1:12" ht="15" x14ac:dyDescent="0.25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6"/>
      <c r="B528" s="18"/>
      <c r="C528" s="8"/>
      <c r="D528" s="19" t="s">
        <v>39</v>
      </c>
      <c r="E528" s="9"/>
      <c r="F528" s="21"/>
      <c r="G528" s="21"/>
      <c r="H528" s="21"/>
      <c r="I528" s="21"/>
      <c r="J528" s="21"/>
      <c r="K528" s="27"/>
      <c r="L528" s="75"/>
    </row>
    <row r="529" spans="1:12" ht="15" x14ac:dyDescent="0.25">
      <c r="A529" s="28">
        <f>A507</f>
        <v>2</v>
      </c>
      <c r="B529" s="14">
        <f>B507</f>
        <v>6</v>
      </c>
      <c r="C529" s="10" t="s">
        <v>34</v>
      </c>
      <c r="D529" s="12" t="s">
        <v>35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12" t="s">
        <v>31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6"/>
      <c r="B533" s="18"/>
      <c r="C533" s="8"/>
      <c r="D533" s="19" t="s">
        <v>39</v>
      </c>
      <c r="E533" s="9"/>
      <c r="F533" s="21"/>
      <c r="G533" s="21"/>
      <c r="H533" s="21"/>
      <c r="I533" s="21"/>
      <c r="J533" s="21"/>
      <c r="K533" s="27"/>
      <c r="L533" s="21"/>
    </row>
    <row r="534" spans="1:12" ht="15" x14ac:dyDescent="0.25">
      <c r="A534" s="28">
        <f>A507</f>
        <v>2</v>
      </c>
      <c r="B534" s="14">
        <f>B507</f>
        <v>6</v>
      </c>
      <c r="C534" s="10" t="s">
        <v>36</v>
      </c>
      <c r="D534" s="7" t="s">
        <v>21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31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23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6"/>
      <c r="B540" s="18"/>
      <c r="C540" s="8"/>
      <c r="D540" s="19" t="s">
        <v>39</v>
      </c>
      <c r="E540" s="9"/>
      <c r="F540" s="21"/>
      <c r="G540" s="21"/>
      <c r="H540" s="21"/>
      <c r="I540" s="21"/>
      <c r="J540" s="21"/>
      <c r="K540" s="27"/>
      <c r="L540" s="21"/>
    </row>
    <row r="541" spans="1:12" ht="15" x14ac:dyDescent="0.25">
      <c r="A541" s="28">
        <f>A507</f>
        <v>2</v>
      </c>
      <c r="B541" s="14">
        <f>B507</f>
        <v>6</v>
      </c>
      <c r="C541" s="10" t="s">
        <v>37</v>
      </c>
      <c r="D541" s="12" t="s">
        <v>38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35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31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12" t="s">
        <v>24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6"/>
      <c r="B547" s="18"/>
      <c r="C547" s="8"/>
      <c r="D547" s="20" t="s">
        <v>39</v>
      </c>
      <c r="E547" s="9"/>
      <c r="F547" s="21"/>
      <c r="G547" s="21"/>
      <c r="H547" s="21"/>
      <c r="I547" s="21"/>
      <c r="J547" s="21"/>
      <c r="K547" s="27"/>
      <c r="L547" s="21"/>
    </row>
    <row r="548" spans="1:12" ht="15.75" customHeight="1" x14ac:dyDescent="0.2">
      <c r="A548" s="31">
        <f>A507</f>
        <v>2</v>
      </c>
      <c r="B548" s="32">
        <f>B507</f>
        <v>6</v>
      </c>
      <c r="C548" s="115" t="s">
        <v>4</v>
      </c>
      <c r="D548" s="116"/>
      <c r="E548" s="33"/>
      <c r="F548" s="34"/>
      <c r="G548" s="34"/>
      <c r="H548" s="34"/>
      <c r="I548" s="34"/>
      <c r="J548" s="34"/>
      <c r="K548" s="35"/>
      <c r="L548" s="34"/>
    </row>
    <row r="549" spans="1:12" ht="15" x14ac:dyDescent="0.25">
      <c r="A549" s="22">
        <v>2</v>
      </c>
      <c r="B549" s="23">
        <v>7</v>
      </c>
      <c r="C549" s="24" t="s">
        <v>20</v>
      </c>
      <c r="D549" s="5" t="s">
        <v>21</v>
      </c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7" t="s">
        <v>24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6"/>
      <c r="B556" s="18"/>
      <c r="C556" s="8"/>
      <c r="D556" s="19" t="s">
        <v>39</v>
      </c>
      <c r="E556" s="9"/>
      <c r="F556" s="21"/>
      <c r="G556" s="21"/>
      <c r="H556" s="21"/>
      <c r="I556" s="21"/>
      <c r="J556" s="21"/>
      <c r="K556" s="27"/>
      <c r="L556" s="21"/>
    </row>
    <row r="557" spans="1:12" ht="15" x14ac:dyDescent="0.25">
      <c r="A557" s="28">
        <f>A549</f>
        <v>2</v>
      </c>
      <c r="B557" s="14">
        <f>B549</f>
        <v>7</v>
      </c>
      <c r="C557" s="10" t="s">
        <v>25</v>
      </c>
      <c r="D557" s="12" t="s">
        <v>24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39</v>
      </c>
      <c r="E560" s="9"/>
      <c r="F560" s="21"/>
      <c r="G560" s="21"/>
      <c r="H560" s="21"/>
      <c r="I560" s="21"/>
      <c r="J560" s="21"/>
      <c r="K560" s="27"/>
      <c r="L560" s="21"/>
    </row>
    <row r="561" spans="1:12" ht="15" x14ac:dyDescent="0.25">
      <c r="A561" s="28">
        <f>A549</f>
        <v>2</v>
      </c>
      <c r="B561" s="14">
        <f>B549</f>
        <v>7</v>
      </c>
      <c r="C561" s="10" t="s">
        <v>26</v>
      </c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33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6"/>
      <c r="B570" s="18"/>
      <c r="C570" s="8"/>
      <c r="D570" s="19" t="s">
        <v>39</v>
      </c>
      <c r="E570" s="9"/>
      <c r="F570" s="21"/>
      <c r="G570" s="21"/>
      <c r="H570" s="21"/>
      <c r="I570" s="21"/>
      <c r="J570" s="21"/>
      <c r="K570" s="27"/>
      <c r="L570" s="21"/>
    </row>
    <row r="571" spans="1:12" ht="15" x14ac:dyDescent="0.25">
      <c r="A571" s="28">
        <f>A549</f>
        <v>2</v>
      </c>
      <c r="B571" s="14">
        <f>B549</f>
        <v>7</v>
      </c>
      <c r="C571" s="10" t="s">
        <v>34</v>
      </c>
      <c r="D571" s="12" t="s">
        <v>35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12" t="s">
        <v>31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6"/>
      <c r="B575" s="18"/>
      <c r="C575" s="8"/>
      <c r="D575" s="19" t="s">
        <v>39</v>
      </c>
      <c r="E575" s="9"/>
      <c r="F575" s="21"/>
      <c r="G575" s="21"/>
      <c r="H575" s="21"/>
      <c r="I575" s="21"/>
      <c r="J575" s="21"/>
      <c r="K575" s="27"/>
      <c r="L575" s="21"/>
    </row>
    <row r="576" spans="1:12" ht="15" x14ac:dyDescent="0.25">
      <c r="A576" s="28">
        <f>A549</f>
        <v>2</v>
      </c>
      <c r="B576" s="14">
        <f>B549</f>
        <v>7</v>
      </c>
      <c r="C576" s="10" t="s">
        <v>36</v>
      </c>
      <c r="D576" s="7" t="s">
        <v>21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31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 t="s">
        <v>23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6"/>
      <c r="B582" s="18"/>
      <c r="C582" s="8"/>
      <c r="D582" s="19" t="s">
        <v>39</v>
      </c>
      <c r="E582" s="9"/>
      <c r="F582" s="21"/>
      <c r="G582" s="21"/>
      <c r="H582" s="21"/>
      <c r="I582" s="21"/>
      <c r="J582" s="21"/>
      <c r="K582" s="27"/>
      <c r="L582" s="21"/>
    </row>
    <row r="583" spans="1:12" ht="15" x14ac:dyDescent="0.25">
      <c r="A583" s="28">
        <f>A549</f>
        <v>2</v>
      </c>
      <c r="B583" s="14">
        <f>B549</f>
        <v>7</v>
      </c>
      <c r="C583" s="10" t="s">
        <v>37</v>
      </c>
      <c r="D583" s="12" t="s">
        <v>38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35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31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12" t="s">
        <v>24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6"/>
      <c r="B589" s="18"/>
      <c r="C589" s="8"/>
      <c r="D589" s="20" t="s">
        <v>39</v>
      </c>
      <c r="E589" s="9"/>
      <c r="F589" s="21"/>
      <c r="G589" s="21"/>
      <c r="H589" s="21"/>
      <c r="I589" s="21"/>
      <c r="J589" s="21"/>
      <c r="K589" s="27"/>
      <c r="L589" s="21"/>
    </row>
    <row r="590" spans="1:12" ht="15" x14ac:dyDescent="0.2">
      <c r="A590" s="37">
        <f>A549</f>
        <v>2</v>
      </c>
      <c r="B590" s="38">
        <f>B549</f>
        <v>7</v>
      </c>
      <c r="C590" s="112" t="s">
        <v>4</v>
      </c>
      <c r="D590" s="113"/>
      <c r="E590" s="39"/>
      <c r="F590" s="40"/>
      <c r="G590" s="40"/>
      <c r="H590" s="40"/>
      <c r="I590" s="40"/>
      <c r="J590" s="40"/>
      <c r="K590" s="41"/>
      <c r="L590" s="34"/>
    </row>
    <row r="591" spans="1:12" x14ac:dyDescent="0.2">
      <c r="A591" s="29"/>
      <c r="B591" s="30"/>
      <c r="C591" s="114" t="s">
        <v>5</v>
      </c>
      <c r="D591" s="114"/>
      <c r="E591" s="114"/>
      <c r="F591" s="42"/>
      <c r="G591" s="42"/>
      <c r="H591" s="42"/>
      <c r="I591" s="42"/>
      <c r="J591" s="42"/>
      <c r="K591" s="42"/>
      <c r="L591" s="42"/>
    </row>
  </sheetData>
  <mergeCells count="18">
    <mergeCell ref="C298:D298"/>
    <mergeCell ref="C47:D47"/>
    <mergeCell ref="C1:E1"/>
    <mergeCell ref="H1:K1"/>
    <mergeCell ref="H2:K2"/>
    <mergeCell ref="C89:D89"/>
    <mergeCell ref="C130:D130"/>
    <mergeCell ref="C171:D171"/>
    <mergeCell ref="C214:D214"/>
    <mergeCell ref="C256:D256"/>
    <mergeCell ref="C590:D590"/>
    <mergeCell ref="C591:E591"/>
    <mergeCell ref="C339:D339"/>
    <mergeCell ref="C382:D382"/>
    <mergeCell ref="C424:D424"/>
    <mergeCell ref="C466:D466"/>
    <mergeCell ref="C506:D506"/>
    <mergeCell ref="C548:D5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2025-03-25T06:06:08Z</dcterms:modified>
</cp:coreProperties>
</file>